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김태형\2. 업무자료\2. 계약관리\3. 계약현황 및 경영공시\2026\발주계획\"/>
    </mc:Choice>
  </mc:AlternateContent>
  <xr:revisionPtr revIDLastSave="0" documentId="13_ncr:1_{8340FB3B-0650-4D7D-BB88-D438204270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사(신규)" sheetId="6" r:id="rId1"/>
    <sheet name="공사(장기)" sheetId="3" state="hidden" r:id="rId2"/>
    <sheet name="용역" sheetId="5" r:id="rId3"/>
    <sheet name="물품" sheetId="4" r:id="rId4"/>
    <sheet name="Sheet1" sheetId="2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6" l="1"/>
  <c r="J5" i="6"/>
  <c r="J6" i="6"/>
  <c r="J5" i="3"/>
  <c r="F5" i="3"/>
  <c r="G5" i="3"/>
  <c r="J4" i="3"/>
  <c r="G4" i="3"/>
  <c r="F4" i="3" s="1"/>
</calcChain>
</file>

<file path=xl/sharedStrings.xml><?xml version="1.0" encoding="utf-8"?>
<sst xmlns="http://schemas.openxmlformats.org/spreadsheetml/2006/main" count="186" uniqueCount="130">
  <si>
    <t>협정구분</t>
  </si>
  <si>
    <t>담당부서명</t>
  </si>
  <si>
    <t>연락처</t>
  </si>
  <si>
    <t>비고</t>
  </si>
  <si>
    <t>수의계약사유</t>
  </si>
  <si>
    <t>일반경쟁</t>
  </si>
  <si>
    <t>협정</t>
  </si>
  <si>
    <t>토목·건축</t>
  </si>
  <si>
    <t>종합평가낙찰제</t>
  </si>
  <si>
    <t>조달방식</t>
    <phoneticPr fontId="1" type="noConversion"/>
  </si>
  <si>
    <t>계약방법</t>
  </si>
  <si>
    <t>중앙조달</t>
    <phoneticPr fontId="1" type="noConversion"/>
  </si>
  <si>
    <t>자체조달</t>
    <phoneticPr fontId="1" type="noConversion"/>
  </si>
  <si>
    <t>지명경쟁</t>
  </si>
  <si>
    <t>비협정</t>
  </si>
  <si>
    <t>제한경쟁</t>
  </si>
  <si>
    <t>수의계약</t>
  </si>
  <si>
    <t>낙찰방법</t>
    <phoneticPr fontId="1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</si>
  <si>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</si>
  <si>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</si>
  <si>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</si>
  <si>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</si>
  <si>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</si>
  <si>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</si>
  <si>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</si>
  <si>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</si>
  <si>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1" type="noConversion"/>
  </si>
  <si>
    <t>수의시담</t>
  </si>
  <si>
    <t>소액수의견적</t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</si>
  <si>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</si>
  <si>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</si>
  <si>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</si>
  <si>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</si>
  <si>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</si>
  <si>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</si>
  <si>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</si>
  <si>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</si>
  <si>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</si>
  <si>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</si>
  <si>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</si>
  <si>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</si>
  <si>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</si>
  <si>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</si>
  <si>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</si>
  <si>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</si>
  <si>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</si>
  <si>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</si>
  <si>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</si>
  <si>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</si>
  <si>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</si>
  <si>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</si>
  <si>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</si>
  <si>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</si>
  <si>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</si>
  <si>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1" type="noConversion"/>
  </si>
  <si>
    <t>국제입찰대상여부</t>
  </si>
  <si>
    <t>Y</t>
    <phoneticPr fontId="1" type="noConversion"/>
  </si>
  <si>
    <t>N</t>
    <phoneticPr fontId="1" type="noConversion"/>
  </si>
  <si>
    <t>중앙조달</t>
  </si>
  <si>
    <t>수의계약</t>
    <phoneticPr fontId="1" type="noConversion"/>
  </si>
  <si>
    <t xml:space="preserve">발주년월 </t>
    <phoneticPr fontId="1" type="noConversion"/>
  </si>
  <si>
    <t>발주도급금액(원)</t>
    <phoneticPr fontId="1" type="noConversion"/>
  </si>
  <si>
    <t>발주관급자재비(원)</t>
    <phoneticPr fontId="1" type="noConversion"/>
  </si>
  <si>
    <t>발주기타금액(원)</t>
    <phoneticPr fontId="1" type="noConversion"/>
  </si>
  <si>
    <t>발주합계금액(원)</t>
    <phoneticPr fontId="1" type="noConversion"/>
  </si>
  <si>
    <t>계약방법</t>
    <phoneticPr fontId="1" type="noConversion"/>
  </si>
  <si>
    <t xml:space="preserve">공종 </t>
    <phoneticPr fontId="1" type="noConversion"/>
  </si>
  <si>
    <t>사업명</t>
    <phoneticPr fontId="1" type="noConversion"/>
  </si>
  <si>
    <t>파주 밤고지 평화생태마을 조성사업 공사(건축, 기계, 토목, 조경)</t>
    <phoneticPr fontId="1" type="noConversion"/>
  </si>
  <si>
    <t>차수분 계약</t>
    <phoneticPr fontId="1" type="noConversion"/>
  </si>
  <si>
    <t>발주년월</t>
    <phoneticPr fontId="1" type="noConversion"/>
  </si>
  <si>
    <t>사업명</t>
    <phoneticPr fontId="1" type="noConversion"/>
  </si>
  <si>
    <t>집행잔액(원)</t>
    <phoneticPr fontId="1" type="noConversion"/>
  </si>
  <si>
    <t>전년도 집행금액(원)</t>
    <phoneticPr fontId="1" type="noConversion"/>
  </si>
  <si>
    <t>금년도 집행금액(원)</t>
    <phoneticPr fontId="1" type="noConversion"/>
  </si>
  <si>
    <t>총부기금액</t>
    <phoneticPr fontId="1" type="noConversion"/>
  </si>
  <si>
    <t>국고보조금액(원)</t>
    <phoneticPr fontId="1" type="noConversion"/>
  </si>
  <si>
    <t>주요규격</t>
    <phoneticPr fontId="1" type="noConversion"/>
  </si>
  <si>
    <t>품명</t>
    <phoneticPr fontId="1" type="noConversion"/>
  </si>
  <si>
    <t>구매예정금액(원)</t>
    <phoneticPr fontId="1" type="noConversion"/>
  </si>
  <si>
    <t>발주예정액(원)</t>
    <phoneticPr fontId="1" type="noConversion"/>
  </si>
  <si>
    <t>2026년도 3분기 발주계획(신규공사)</t>
    <phoneticPr fontId="1" type="noConversion"/>
  </si>
  <si>
    <t>2026년도 3분기 발주계획(장기계속공사)</t>
    <phoneticPr fontId="1" type="noConversion"/>
  </si>
  <si>
    <t>2026년도 3분기 발주계획(용역)</t>
    <phoneticPr fontId="1" type="noConversion"/>
  </si>
  <si>
    <t>2026년 3분기 발주계획(물품)</t>
    <phoneticPr fontId="1" type="noConversion"/>
  </si>
  <si>
    <t>「건설산업기본법」에 따른 전문공사로서 추정가격이 2억원 이하인 공사에 대한 계약 (실내건축공사업)</t>
    <phoneticPr fontId="1" type="noConversion"/>
  </si>
  <si>
    <t>031-540-5410</t>
    <phoneticPr fontId="1" type="noConversion"/>
  </si>
  <si>
    <t>파주시청소년수련관</t>
  </si>
  <si>
    <t>체육관 기둥 누수 보수공사(가칭)</t>
    <phoneticPr fontId="1" type="noConversion"/>
  </si>
  <si>
    <t>자체조달</t>
  </si>
  <si>
    <t>031-540-5411</t>
    <phoneticPr fontId="1" type="noConversion"/>
  </si>
  <si>
    <t>요리실습실 타일 및 가구 보수공사</t>
    <phoneticPr fontId="1" type="noConversion"/>
  </si>
  <si>
    <t>그 밖의 공사 관련 법령에 따른 공사로서 추정가격이 1억6천만원 이하인 공사에 대한 계약(전기공사업)</t>
    <phoneticPr fontId="1" type="noConversion"/>
  </si>
  <si>
    <t>지하1층 간선 교체 및 분전함 이설 전기공사</t>
    <phoneticPr fontId="1" type="noConversion"/>
  </si>
  <si>
    <t>청소년자치기구연합회 워크숍</t>
    <phoneticPr fontId="1" type="noConversion"/>
  </si>
  <si>
    <t>파주시청소년수련관</t>
    <phoneticPr fontId="1" type="noConversion"/>
  </si>
  <si>
    <t>031-540-5422</t>
    <phoneticPr fontId="1" type="noConversion"/>
  </si>
  <si>
    <t>청소년자치기구연합회 워크숍 버스 임차</t>
    <phoneticPr fontId="1" type="noConversion"/>
  </si>
  <si>
    <t>시스템 에어컨 종합세척 용역(가칭)</t>
    <phoneticPr fontId="1" type="noConversion"/>
  </si>
  <si>
    <t>안전위생 환경개선 용역(가칭)</t>
    <phoneticPr fontId="1" type="noConversion"/>
  </si>
  <si>
    <t>물놀이축제(가칭)</t>
    <phoneticPr fontId="1" type="noConversion"/>
  </si>
  <si>
    <t>031-540-5432</t>
    <phoneticPr fontId="1" type="noConversion"/>
  </si>
  <si>
    <t>문화예술대축제 행사 운영 용역</t>
    <phoneticPr fontId="1" type="noConversion"/>
  </si>
  <si>
    <t>031-540-5423</t>
    <phoneticPr fontId="1" type="noConversion"/>
  </si>
  <si>
    <t>N차 창의융합 NEXT LEVEL 축제_행사장 용역</t>
    <phoneticPr fontId="1" type="noConversion"/>
  </si>
  <si>
    <t>031-540-5421</t>
    <phoneticPr fontId="1" type="noConversion"/>
  </si>
  <si>
    <t>N차 창의융합 NEXT LEVEL 축제_4차 산업 체험 용역</t>
    <phoneticPr fontId="1" type="noConversion"/>
  </si>
  <si>
    <t>꿈도시 제작소 영상 제작 용역</t>
    <phoneticPr fontId="1" type="noConversion"/>
  </si>
  <si>
    <t>청소년활동센터(교하)</t>
  </si>
  <si>
    <t>031-540-5227</t>
    <phoneticPr fontId="1" type="noConversion"/>
  </si>
  <si>
    <t>청소년 건강 성장지원 네트워크(석식) 발주 용역</t>
    <phoneticPr fontId="1" type="noConversion"/>
  </si>
  <si>
    <t>031-540-5222</t>
    <phoneticPr fontId="1" type="noConversion"/>
  </si>
  <si>
    <t>청소년 건강 성장지원 네트워크(조식꾸러미) 발주 용역</t>
    <phoneticPr fontId="1" type="noConversion"/>
  </si>
  <si>
    <t>청소년 건강 성장지원 네트워크(조식) 발주 용역</t>
    <phoneticPr fontId="1" type="noConversion"/>
  </si>
  <si>
    <t>청소년 건강 성장지원 네트워크(홍보영상) 발주 용역</t>
    <phoneticPr fontId="1" type="noConversion"/>
  </si>
  <si>
    <t>청소년 동아리 경진대회 행사물품 발주 용역</t>
    <phoneticPr fontId="1" type="noConversion"/>
  </si>
  <si>
    <t>2026년 운정 청소년자치기구연합회 연합캠프</t>
    <phoneticPr fontId="1" type="noConversion"/>
  </si>
  <si>
    <t>운정청소년센터</t>
    <phoneticPr fontId="1" type="noConversion"/>
  </si>
  <si>
    <t>031-540-5293</t>
    <phoneticPr fontId="1" type="noConversion"/>
  </si>
  <si>
    <t>2026년 청소년정책참여사업 파주시 청소년 참여축제</t>
    <phoneticPr fontId="1" type="noConversion"/>
  </si>
  <si>
    <t>031-540-5292</t>
    <phoneticPr fontId="1" type="noConversion"/>
  </si>
  <si>
    <t>2026년 청소년정책참여사업 청소년 참여기구 연합캠프</t>
    <phoneticPr fontId="1" type="noConversion"/>
  </si>
  <si>
    <t>미디어장비 일체</t>
    <phoneticPr fontId="1" type="noConversion"/>
  </si>
  <si>
    <t>-</t>
    <phoneticPr fontId="1" type="noConversion"/>
  </si>
  <si>
    <t>운정청소년센터</t>
  </si>
  <si>
    <t>031-540-5282</t>
    <phoneticPr fontId="1" type="noConversion"/>
  </si>
  <si>
    <t>웹툰장비 구입</t>
    <phoneticPr fontId="1" type="noConversion"/>
  </si>
  <si>
    <t>미디어장비 구입</t>
    <phoneticPr fontId="1" type="noConversion"/>
  </si>
  <si>
    <t>북마루 놀이공간 조성</t>
    <phoneticPr fontId="1" type="noConversion"/>
  </si>
  <si>
    <t>공간 가구류 일체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</si>
</sst>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Tahoma"/>
      <family val="2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</cellStyleXfs>
  <cellXfs count="5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left" vertical="center"/>
    </xf>
    <xf numFmtId="41" fontId="6" fillId="0" borderId="1" xfId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41" fontId="4" fillId="0" borderId="0" xfId="1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41" fontId="3" fillId="0" borderId="4" xfId="0" applyNumberFormat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0" borderId="0" xfId="0" applyFont="1" applyFill="1">
      <alignment vertical="center"/>
    </xf>
    <xf numFmtId="0" fontId="11" fillId="3" borderId="0" xfId="0" applyFont="1" applyFill="1">
      <alignment vertical="center"/>
    </xf>
    <xf numFmtId="0" fontId="6" fillId="0" borderId="4" xfId="0" applyFont="1" applyBorder="1" applyAlignment="1">
      <alignment horizontal="center" vertical="center" shrinkToFit="1"/>
    </xf>
    <xf numFmtId="41" fontId="6" fillId="0" borderId="4" xfId="1" applyFont="1" applyBorder="1" applyAlignment="1">
      <alignment horizontal="right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41" fontId="0" fillId="0" borderId="0" xfId="1" applyFont="1" applyAlignment="1">
      <alignment horizontal="right" vertical="center"/>
    </xf>
    <xf numFmtId="0" fontId="10" fillId="4" borderId="4" xfId="0" applyFont="1" applyFill="1" applyBorder="1" applyAlignment="1">
      <alignment horizontal="center" vertical="center" shrinkToFit="1"/>
    </xf>
    <xf numFmtId="41" fontId="10" fillId="4" borderId="4" xfId="1" applyFont="1" applyFill="1" applyBorder="1" applyAlignment="1">
      <alignment horizontal="center" vertical="center" shrinkToFit="1"/>
    </xf>
    <xf numFmtId="49" fontId="10" fillId="4" borderId="4" xfId="0" applyNumberFormat="1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shrinkToFit="1"/>
    </xf>
    <xf numFmtId="49" fontId="10" fillId="4" borderId="1" xfId="0" applyNumberFormat="1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/>
    </xf>
    <xf numFmtId="41" fontId="10" fillId="4" borderId="1" xfId="1" applyFont="1" applyFill="1" applyBorder="1" applyAlignment="1">
      <alignment horizontal="right" vertical="center"/>
    </xf>
    <xf numFmtId="41" fontId="10" fillId="4" borderId="2" xfId="1" applyFont="1" applyFill="1" applyBorder="1" applyAlignment="1">
      <alignment horizontal="right"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41" fontId="13" fillId="0" borderId="4" xfId="0" applyNumberFormat="1" applyFont="1" applyBorder="1" applyAlignment="1">
      <alignment horizontal="center" vertical="center"/>
    </xf>
    <xf numFmtId="41" fontId="13" fillId="0" borderId="4" xfId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6" fillId="0" borderId="4" xfId="0" quotePrefix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4" xfId="2" xr:uid="{AE54F528-DA78-4546-BE59-04BDF559F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5B32C-5ACE-41D2-B0BC-3FFA0C141EE3}">
  <sheetPr>
    <pageSetUpPr fitToPage="1"/>
  </sheetPr>
  <dimension ref="B1:N6"/>
  <sheetViews>
    <sheetView tabSelected="1" topLeftCell="C1" zoomScale="85" zoomScaleNormal="85" workbookViewId="0">
      <selection activeCell="F19" sqref="F19"/>
    </sheetView>
  </sheetViews>
  <sheetFormatPr defaultRowHeight="16.5" x14ac:dyDescent="0.3"/>
  <cols>
    <col min="1" max="1" width="5.625" style="52" customWidth="1"/>
    <col min="2" max="2" width="17.25" style="4" customWidth="1"/>
    <col min="3" max="3" width="18.75" style="4" customWidth="1"/>
    <col min="4" max="4" width="18.75" style="52" customWidth="1"/>
    <col min="5" max="5" width="18.75" style="4" customWidth="1"/>
    <col min="6" max="6" width="43.875" style="4" bestFit="1" customWidth="1"/>
    <col min="7" max="7" width="17.5" style="16" customWidth="1"/>
    <col min="8" max="8" width="20.875" style="16" customWidth="1"/>
    <col min="9" max="9" width="17.5" style="16" customWidth="1"/>
    <col min="10" max="10" width="17.875" style="16" customWidth="1"/>
    <col min="11" max="11" width="15.625" style="4" customWidth="1"/>
    <col min="12" max="12" width="15.625" style="5" customWidth="1"/>
    <col min="13" max="13" width="11.625" style="15" customWidth="1"/>
    <col min="14" max="14" width="45.75" style="11" customWidth="1"/>
    <col min="15" max="16384" width="9" style="52"/>
  </cols>
  <sheetData>
    <row r="1" spans="2:14" ht="71.25" customHeight="1" thickBot="1" x14ac:dyDescent="0.35">
      <c r="B1" s="55" t="s">
        <v>81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</row>
    <row r="3" spans="2:14" s="53" customFormat="1" ht="24.95" customHeight="1" x14ac:dyDescent="0.3">
      <c r="B3" s="39" t="s">
        <v>60</v>
      </c>
      <c r="C3" s="39" t="s">
        <v>9</v>
      </c>
      <c r="D3" s="39" t="s">
        <v>65</v>
      </c>
      <c r="E3" s="39" t="s">
        <v>66</v>
      </c>
      <c r="F3" s="37" t="s">
        <v>67</v>
      </c>
      <c r="G3" s="40" t="s">
        <v>61</v>
      </c>
      <c r="H3" s="40" t="s">
        <v>62</v>
      </c>
      <c r="I3" s="40" t="s">
        <v>63</v>
      </c>
      <c r="J3" s="41" t="s">
        <v>64</v>
      </c>
      <c r="K3" s="39" t="s">
        <v>1</v>
      </c>
      <c r="L3" s="42" t="s">
        <v>2</v>
      </c>
      <c r="M3" s="37" t="s">
        <v>3</v>
      </c>
      <c r="N3" s="37" t="s">
        <v>4</v>
      </c>
    </row>
    <row r="4" spans="2:14" x14ac:dyDescent="0.3">
      <c r="B4" s="7">
        <v>202608</v>
      </c>
      <c r="C4" s="7" t="s">
        <v>89</v>
      </c>
      <c r="D4" s="7" t="s">
        <v>59</v>
      </c>
      <c r="E4" s="7" t="s">
        <v>32</v>
      </c>
      <c r="F4" s="13" t="s">
        <v>93</v>
      </c>
      <c r="G4" s="8">
        <v>19720000</v>
      </c>
      <c r="H4" s="9">
        <v>0</v>
      </c>
      <c r="I4" s="8">
        <v>0</v>
      </c>
      <c r="J4" s="8">
        <f t="shared" ref="J4:J6" si="0">SUM(G4:H4)</f>
        <v>19720000</v>
      </c>
      <c r="K4" s="29" t="s">
        <v>87</v>
      </c>
      <c r="L4" s="13" t="s">
        <v>90</v>
      </c>
      <c r="M4" s="10"/>
      <c r="N4" s="10" t="s">
        <v>92</v>
      </c>
    </row>
    <row r="5" spans="2:14" x14ac:dyDescent="0.3">
      <c r="B5" s="7">
        <v>202607</v>
      </c>
      <c r="C5" s="7" t="s">
        <v>89</v>
      </c>
      <c r="D5" s="7" t="s">
        <v>16</v>
      </c>
      <c r="E5" s="7" t="s">
        <v>31</v>
      </c>
      <c r="F5" s="13" t="s">
        <v>91</v>
      </c>
      <c r="G5" s="8">
        <v>16390000</v>
      </c>
      <c r="H5" s="9">
        <v>0</v>
      </c>
      <c r="I5" s="8">
        <v>0</v>
      </c>
      <c r="J5" s="8">
        <f t="shared" si="0"/>
        <v>16390000</v>
      </c>
      <c r="K5" s="29" t="s">
        <v>87</v>
      </c>
      <c r="L5" s="13" t="s">
        <v>90</v>
      </c>
      <c r="M5" s="10"/>
      <c r="N5" s="10" t="s">
        <v>85</v>
      </c>
    </row>
    <row r="6" spans="2:14" x14ac:dyDescent="0.3">
      <c r="B6" s="7">
        <v>202607</v>
      </c>
      <c r="C6" s="7" t="s">
        <v>89</v>
      </c>
      <c r="D6" s="7" t="s">
        <v>59</v>
      </c>
      <c r="E6" s="7" t="s">
        <v>31</v>
      </c>
      <c r="F6" s="13" t="s">
        <v>88</v>
      </c>
      <c r="G6" s="8">
        <v>10300000</v>
      </c>
      <c r="H6" s="9">
        <v>0</v>
      </c>
      <c r="I6" s="8">
        <v>0</v>
      </c>
      <c r="J6" s="8">
        <f t="shared" si="0"/>
        <v>10300000</v>
      </c>
      <c r="K6" s="29" t="s">
        <v>87</v>
      </c>
      <c r="L6" s="13" t="s">
        <v>86</v>
      </c>
      <c r="M6" s="10"/>
      <c r="N6" s="10" t="s">
        <v>85</v>
      </c>
    </row>
  </sheetData>
  <sheetProtection algorithmName="SHA-512" hashValue="OI5Czls+cquNE84OzF+msERVNan9mwVvSQnnNG4UCU/FzPIxQt8QOrG1Qnj5b5qdC3HB9zWnZdUInQI3OzB3cg==" saltValue="0vFz533LeNwnaNmkg12ZdA==" spinCount="100000" sheet="1" objects="1" scenarios="1"/>
  <mergeCells count="1">
    <mergeCell ref="B1:N1"/>
  </mergeCells>
  <phoneticPr fontId="1" type="noConversion"/>
  <dataValidations count="1">
    <dataValidation type="list" allowBlank="1" showInputMessage="1" showErrorMessage="1" sqref="K4:K6" xr:uid="{958273A3-D0C6-40DE-AAE4-615DF5983D04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BBE2F-5502-4B41-B865-E0AAAC15875F}">
  <dimension ref="B1:N5"/>
  <sheetViews>
    <sheetView zoomScale="70" zoomScaleNormal="70" workbookViewId="0">
      <selection activeCell="B2" sqref="B2"/>
    </sheetView>
  </sheetViews>
  <sheetFormatPr defaultRowHeight="16.5" x14ac:dyDescent="0.3"/>
  <cols>
    <col min="1" max="1" width="5.625" style="14" customWidth="1"/>
    <col min="2" max="2" width="17.25" style="4" customWidth="1"/>
    <col min="3" max="4" width="18.75" style="4" customWidth="1"/>
    <col min="5" max="5" width="56.875" style="14" customWidth="1"/>
    <col min="6" max="7" width="20.625" style="14" customWidth="1"/>
    <col min="8" max="8" width="20.625" style="4" customWidth="1"/>
    <col min="9" max="9" width="15.625" style="16" customWidth="1"/>
    <col min="10" max="10" width="18.75" style="16" customWidth="1"/>
    <col min="11" max="11" width="15.625" style="16" customWidth="1"/>
    <col min="12" max="12" width="15.625" style="5" customWidth="1"/>
    <col min="13" max="13" width="11.625" style="15" customWidth="1"/>
    <col min="14" max="14" width="34.375" style="11" customWidth="1"/>
    <col min="15" max="16384" width="9" style="14"/>
  </cols>
  <sheetData>
    <row r="1" spans="2:14" ht="71.25" customHeight="1" x14ac:dyDescent="0.3">
      <c r="B1" s="58" t="s">
        <v>82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3" spans="2:14" s="27" customFormat="1" ht="24.95" customHeight="1" x14ac:dyDescent="0.3">
      <c r="B3" s="45" t="s">
        <v>70</v>
      </c>
      <c r="C3" s="46" t="s">
        <v>9</v>
      </c>
      <c r="D3" s="46" t="s">
        <v>36</v>
      </c>
      <c r="E3" s="47" t="s">
        <v>71</v>
      </c>
      <c r="F3" s="46" t="s">
        <v>74</v>
      </c>
      <c r="G3" s="46" t="s">
        <v>72</v>
      </c>
      <c r="H3" s="46" t="s">
        <v>73</v>
      </c>
      <c r="I3" s="46" t="s">
        <v>75</v>
      </c>
      <c r="J3" s="46" t="s">
        <v>76</v>
      </c>
      <c r="K3" s="46" t="s">
        <v>1</v>
      </c>
      <c r="L3" s="46" t="s">
        <v>2</v>
      </c>
      <c r="M3" s="46" t="s">
        <v>3</v>
      </c>
    </row>
    <row r="4" spans="2:14" s="2" customFormat="1" ht="16.5" customHeight="1" x14ac:dyDescent="0.3">
      <c r="B4" s="43">
        <v>202606</v>
      </c>
      <c r="C4" s="43" t="s">
        <v>58</v>
      </c>
      <c r="D4" s="48" t="s">
        <v>7</v>
      </c>
      <c r="E4" s="48" t="s">
        <v>68</v>
      </c>
      <c r="F4" s="49">
        <f>G4</f>
        <v>278957550</v>
      </c>
      <c r="G4" s="49">
        <f>I4-H4</f>
        <v>278957550</v>
      </c>
      <c r="H4" s="50">
        <v>445378350</v>
      </c>
      <c r="I4" s="50">
        <v>724335900</v>
      </c>
      <c r="J4" s="50">
        <f>I4*0.8</f>
        <v>579468720</v>
      </c>
      <c r="K4" s="44"/>
      <c r="L4" s="51"/>
      <c r="M4" s="48" t="s">
        <v>69</v>
      </c>
    </row>
    <row r="5" spans="2:14" x14ac:dyDescent="0.3">
      <c r="B5" s="43"/>
      <c r="C5" s="43"/>
      <c r="D5" s="17"/>
      <c r="E5" s="17"/>
      <c r="F5" s="18">
        <f>G5</f>
        <v>0</v>
      </c>
      <c r="G5" s="18">
        <f>I5-H5</f>
        <v>0</v>
      </c>
      <c r="H5" s="19"/>
      <c r="I5" s="19"/>
      <c r="J5" s="19">
        <f>I5*0.8</f>
        <v>0</v>
      </c>
      <c r="K5" s="44"/>
      <c r="L5" s="20"/>
      <c r="M5" s="17"/>
    </row>
  </sheetData>
  <mergeCells count="1">
    <mergeCell ref="B1:N1"/>
  </mergeCells>
  <phoneticPr fontId="1" type="noConversion"/>
  <dataValidations count="1">
    <dataValidation type="list" allowBlank="1" showInputMessage="1" showErrorMessage="1" sqref="K4:K5" xr:uid="{185142F4-558D-4B1C-BB82-A890826B5378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0D9D99-BFF3-4A0C-A779-23FA1E77764E}">
          <x14:formula1>
            <xm:f>Sheet1!$A$2:$A$3</xm:f>
          </x14:formula1>
          <xm:sqref>C4:C5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F3BE6-183F-4DB1-B978-9C2BFE8E7040}">
  <dimension ref="B1:F20"/>
  <sheetViews>
    <sheetView workbookViewId="0">
      <selection activeCell="C25" sqref="C25"/>
    </sheetView>
  </sheetViews>
  <sheetFormatPr defaultRowHeight="16.5" x14ac:dyDescent="0.3"/>
  <cols>
    <col min="1" max="1" width="5.625" customWidth="1"/>
    <col min="2" max="2" width="18" style="2" customWidth="1"/>
    <col min="3" max="3" width="58.5" style="2" customWidth="1"/>
    <col min="4" max="4" width="23.125" style="26" customWidth="1"/>
    <col min="5" max="5" width="21.125" style="2" customWidth="1"/>
    <col min="6" max="6" width="23" style="3" customWidth="1"/>
  </cols>
  <sheetData>
    <row r="1" spans="2:6" s="14" customFormat="1" ht="71.25" customHeight="1" thickBot="1" x14ac:dyDescent="0.35">
      <c r="B1" s="55" t="s">
        <v>83</v>
      </c>
      <c r="C1" s="56"/>
      <c r="D1" s="56"/>
      <c r="E1" s="56"/>
      <c r="F1" s="57"/>
    </row>
    <row r="2" spans="2:6" s="14" customFormat="1" x14ac:dyDescent="0.3">
      <c r="B2" s="4"/>
      <c r="C2" s="4"/>
      <c r="D2" s="25"/>
      <c r="E2" s="16"/>
      <c r="F2" s="16"/>
    </row>
    <row r="3" spans="2:6" s="28" customFormat="1" ht="24.95" customHeight="1" x14ac:dyDescent="0.3">
      <c r="B3" s="37" t="s">
        <v>70</v>
      </c>
      <c r="C3" s="37" t="s">
        <v>71</v>
      </c>
      <c r="D3" s="37" t="s">
        <v>80</v>
      </c>
      <c r="E3" s="37" t="s">
        <v>1</v>
      </c>
      <c r="F3" s="38" t="s">
        <v>2</v>
      </c>
    </row>
    <row r="4" spans="2:6" s="2" customFormat="1" ht="16.5" customHeight="1" x14ac:dyDescent="0.3">
      <c r="B4" s="13">
        <v>202607</v>
      </c>
      <c r="C4" s="13" t="s">
        <v>94</v>
      </c>
      <c r="D4" s="21">
        <v>5914000</v>
      </c>
      <c r="E4" s="13" t="s">
        <v>95</v>
      </c>
      <c r="F4" s="22" t="s">
        <v>96</v>
      </c>
    </row>
    <row r="5" spans="2:6" s="2" customFormat="1" ht="16.5" customHeight="1" x14ac:dyDescent="0.3">
      <c r="B5" s="13">
        <v>202607</v>
      </c>
      <c r="C5" s="13" t="s">
        <v>97</v>
      </c>
      <c r="D5" s="21">
        <v>2200000</v>
      </c>
      <c r="E5" s="13" t="s">
        <v>95</v>
      </c>
      <c r="F5" s="22" t="s">
        <v>96</v>
      </c>
    </row>
    <row r="6" spans="2:6" s="2" customFormat="1" ht="16.5" customHeight="1" x14ac:dyDescent="0.3">
      <c r="B6" s="13">
        <v>202607</v>
      </c>
      <c r="C6" s="13" t="s">
        <v>107</v>
      </c>
      <c r="D6" s="21">
        <v>1500000</v>
      </c>
      <c r="E6" s="29" t="s">
        <v>108</v>
      </c>
      <c r="F6" s="22" t="s">
        <v>109</v>
      </c>
    </row>
    <row r="7" spans="2:6" s="2" customFormat="1" ht="16.5" customHeight="1" x14ac:dyDescent="0.3">
      <c r="B7" s="13">
        <v>202607</v>
      </c>
      <c r="C7" s="13" t="s">
        <v>116</v>
      </c>
      <c r="D7" s="21">
        <v>2380000</v>
      </c>
      <c r="E7" s="13" t="s">
        <v>117</v>
      </c>
      <c r="F7" s="22" t="s">
        <v>118</v>
      </c>
    </row>
    <row r="8" spans="2:6" ht="16.5" customHeight="1" x14ac:dyDescent="0.3">
      <c r="B8" s="13">
        <v>202608</v>
      </c>
      <c r="C8" s="13" t="s">
        <v>119</v>
      </c>
      <c r="D8" s="21">
        <v>5500000</v>
      </c>
      <c r="E8" s="13" t="s">
        <v>117</v>
      </c>
      <c r="F8" s="22" t="s">
        <v>120</v>
      </c>
    </row>
    <row r="9" spans="2:6" ht="16.5" customHeight="1" x14ac:dyDescent="0.3">
      <c r="B9" s="13">
        <v>202609</v>
      </c>
      <c r="C9" s="13" t="s">
        <v>121</v>
      </c>
      <c r="D9" s="21">
        <v>7593000</v>
      </c>
      <c r="E9" s="13" t="s">
        <v>117</v>
      </c>
      <c r="F9" s="22" t="s">
        <v>120</v>
      </c>
    </row>
    <row r="10" spans="2:6" ht="16.5" customHeight="1" x14ac:dyDescent="0.3">
      <c r="B10" s="13">
        <v>202608</v>
      </c>
      <c r="C10" s="13" t="s">
        <v>98</v>
      </c>
      <c r="D10" s="21">
        <v>10000000</v>
      </c>
      <c r="E10" s="29" t="s">
        <v>95</v>
      </c>
      <c r="F10" s="22" t="s">
        <v>90</v>
      </c>
    </row>
    <row r="11" spans="2:6" ht="16.5" customHeight="1" x14ac:dyDescent="0.3">
      <c r="B11" s="13">
        <v>202608</v>
      </c>
      <c r="C11" s="13" t="s">
        <v>99</v>
      </c>
      <c r="D11" s="21">
        <v>19000000</v>
      </c>
      <c r="E11" s="13" t="s">
        <v>95</v>
      </c>
      <c r="F11" s="22" t="s">
        <v>90</v>
      </c>
    </row>
    <row r="12" spans="2:6" ht="16.5" customHeight="1" x14ac:dyDescent="0.3">
      <c r="B12" s="13">
        <v>202608</v>
      </c>
      <c r="C12" s="13" t="s">
        <v>100</v>
      </c>
      <c r="D12" s="21">
        <v>6000000</v>
      </c>
      <c r="E12" s="13" t="s">
        <v>87</v>
      </c>
      <c r="F12" s="22" t="s">
        <v>101</v>
      </c>
    </row>
    <row r="13" spans="2:6" ht="16.5" customHeight="1" x14ac:dyDescent="0.3">
      <c r="B13" s="13">
        <v>202609</v>
      </c>
      <c r="C13" s="13" t="s">
        <v>102</v>
      </c>
      <c r="D13" s="21">
        <v>20000000</v>
      </c>
      <c r="E13" s="13" t="s">
        <v>87</v>
      </c>
      <c r="F13" s="22" t="s">
        <v>103</v>
      </c>
    </row>
    <row r="14" spans="2:6" ht="16.5" customHeight="1" x14ac:dyDescent="0.3">
      <c r="B14" s="12">
        <v>202609</v>
      </c>
      <c r="C14" s="12" t="s">
        <v>104</v>
      </c>
      <c r="D14" s="23">
        <v>10900000</v>
      </c>
      <c r="E14" s="32" t="s">
        <v>87</v>
      </c>
      <c r="F14" s="24" t="s">
        <v>105</v>
      </c>
    </row>
    <row r="15" spans="2:6" ht="16.5" customHeight="1" x14ac:dyDescent="0.3">
      <c r="B15" s="12">
        <v>202609</v>
      </c>
      <c r="C15" s="12" t="s">
        <v>106</v>
      </c>
      <c r="D15" s="23">
        <v>17500000</v>
      </c>
      <c r="E15" s="32" t="s">
        <v>87</v>
      </c>
      <c r="F15" s="24" t="s">
        <v>105</v>
      </c>
    </row>
    <row r="16" spans="2:6" ht="16.5" customHeight="1" x14ac:dyDescent="0.3">
      <c r="B16" s="12">
        <v>202609</v>
      </c>
      <c r="C16" s="12" t="s">
        <v>110</v>
      </c>
      <c r="D16" s="23">
        <v>7200000</v>
      </c>
      <c r="E16" s="32" t="s">
        <v>108</v>
      </c>
      <c r="F16" s="24" t="s">
        <v>111</v>
      </c>
    </row>
    <row r="17" spans="2:6" ht="16.5" customHeight="1" x14ac:dyDescent="0.3">
      <c r="B17" s="12">
        <v>202609</v>
      </c>
      <c r="C17" s="12" t="s">
        <v>112</v>
      </c>
      <c r="D17" s="23">
        <v>14400000</v>
      </c>
      <c r="E17" s="32" t="s">
        <v>108</v>
      </c>
      <c r="F17" s="24" t="s">
        <v>111</v>
      </c>
    </row>
    <row r="18" spans="2:6" ht="16.5" customHeight="1" x14ac:dyDescent="0.3">
      <c r="B18" s="12">
        <v>202609</v>
      </c>
      <c r="C18" s="12" t="s">
        <v>113</v>
      </c>
      <c r="D18" s="23">
        <v>10800000</v>
      </c>
      <c r="E18" s="32" t="s">
        <v>108</v>
      </c>
      <c r="F18" s="24" t="s">
        <v>111</v>
      </c>
    </row>
    <row r="19" spans="2:6" ht="16.5" customHeight="1" x14ac:dyDescent="0.3">
      <c r="B19" s="12">
        <v>202609</v>
      </c>
      <c r="C19" s="12" t="s">
        <v>114</v>
      </c>
      <c r="D19" s="23">
        <v>2500000</v>
      </c>
      <c r="E19" s="32" t="s">
        <v>108</v>
      </c>
      <c r="F19" s="24" t="s">
        <v>111</v>
      </c>
    </row>
    <row r="20" spans="2:6" x14ac:dyDescent="0.3">
      <c r="B20" s="12">
        <v>202609</v>
      </c>
      <c r="C20" s="12" t="s">
        <v>115</v>
      </c>
      <c r="D20" s="23">
        <v>4000000</v>
      </c>
      <c r="E20" s="32" t="s">
        <v>108</v>
      </c>
      <c r="F20" s="24" t="s">
        <v>111</v>
      </c>
    </row>
  </sheetData>
  <sortState xmlns:xlrd2="http://schemas.microsoft.com/office/spreadsheetml/2017/richdata2" ref="B4:F19">
    <sortCondition ref="E4:E19"/>
    <sortCondition ref="B4:B19"/>
  </sortState>
  <mergeCells count="1">
    <mergeCell ref="B1:F1"/>
  </mergeCells>
  <phoneticPr fontId="1" type="noConversion"/>
  <dataValidations count="1">
    <dataValidation type="list" allowBlank="1" showInputMessage="1" showErrorMessage="1" sqref="E10 E6 E14:E20" xr:uid="{FACACE28-9CF7-40D8-B901-3F4A6CE2DB9A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C316-3718-401F-BA67-155438AFACDA}">
  <dimension ref="B1:H7"/>
  <sheetViews>
    <sheetView workbookViewId="0">
      <selection activeCell="F16" sqref="F16"/>
    </sheetView>
  </sheetViews>
  <sheetFormatPr defaultRowHeight="16.5" x14ac:dyDescent="0.3"/>
  <cols>
    <col min="1" max="1" width="5.625" customWidth="1"/>
    <col min="2" max="2" width="14.125" customWidth="1"/>
    <col min="3" max="3" width="47.625" customWidth="1"/>
    <col min="4" max="4" width="22.5" customWidth="1"/>
    <col min="5" max="5" width="29.625" customWidth="1"/>
    <col min="6" max="6" width="20" style="33" customWidth="1"/>
    <col min="7" max="7" width="15" customWidth="1"/>
    <col min="8" max="8" width="19.625" customWidth="1"/>
  </cols>
  <sheetData>
    <row r="1" spans="2:8" s="14" customFormat="1" ht="71.25" customHeight="1" thickBot="1" x14ac:dyDescent="0.35">
      <c r="B1" s="55" t="s">
        <v>84</v>
      </c>
      <c r="C1" s="56"/>
      <c r="D1" s="56"/>
      <c r="E1" s="56"/>
      <c r="F1" s="56"/>
      <c r="G1" s="56"/>
      <c r="H1" s="57"/>
    </row>
    <row r="2" spans="2:8" s="14" customFormat="1" x14ac:dyDescent="0.3">
      <c r="B2" s="4"/>
      <c r="C2" s="4"/>
      <c r="E2" s="4"/>
      <c r="F2" s="16"/>
      <c r="G2" s="16"/>
      <c r="H2" s="16"/>
    </row>
    <row r="3" spans="2:8" s="6" customFormat="1" ht="24.95" customHeight="1" x14ac:dyDescent="0.3">
      <c r="B3" s="34" t="s">
        <v>70</v>
      </c>
      <c r="C3" s="34" t="s">
        <v>71</v>
      </c>
      <c r="D3" s="34" t="s">
        <v>78</v>
      </c>
      <c r="E3" s="34" t="s">
        <v>77</v>
      </c>
      <c r="F3" s="35" t="s">
        <v>79</v>
      </c>
      <c r="G3" s="34" t="s">
        <v>1</v>
      </c>
      <c r="H3" s="36" t="s">
        <v>2</v>
      </c>
    </row>
    <row r="4" spans="2:8" s="6" customFormat="1" ht="16.5" customHeight="1" x14ac:dyDescent="0.3">
      <c r="B4" s="29">
        <v>202607</v>
      </c>
      <c r="C4" s="29" t="s">
        <v>126</v>
      </c>
      <c r="D4" s="29" t="s">
        <v>122</v>
      </c>
      <c r="E4" s="54" t="s">
        <v>123</v>
      </c>
      <c r="F4" s="30">
        <v>12150000</v>
      </c>
      <c r="G4" s="29" t="s">
        <v>124</v>
      </c>
      <c r="H4" s="31" t="s">
        <v>125</v>
      </c>
    </row>
    <row r="5" spans="2:8" s="6" customFormat="1" ht="16.5" customHeight="1" x14ac:dyDescent="0.3">
      <c r="B5" s="29">
        <v>202607</v>
      </c>
      <c r="C5" s="29" t="s">
        <v>127</v>
      </c>
      <c r="D5" s="29" t="s">
        <v>122</v>
      </c>
      <c r="E5" s="54" t="s">
        <v>123</v>
      </c>
      <c r="F5" s="30">
        <v>16082000</v>
      </c>
      <c r="G5" s="29" t="s">
        <v>124</v>
      </c>
      <c r="H5" s="31" t="s">
        <v>125</v>
      </c>
    </row>
    <row r="6" spans="2:8" s="6" customFormat="1" ht="16.5" customHeight="1" x14ac:dyDescent="0.3">
      <c r="B6" s="29">
        <v>202608</v>
      </c>
      <c r="C6" s="29" t="s">
        <v>128</v>
      </c>
      <c r="D6" s="29" t="s">
        <v>129</v>
      </c>
      <c r="E6" s="54" t="s">
        <v>123</v>
      </c>
      <c r="F6" s="30">
        <v>18033000</v>
      </c>
      <c r="G6" s="29" t="s">
        <v>124</v>
      </c>
      <c r="H6" s="31" t="s">
        <v>125</v>
      </c>
    </row>
    <row r="7" spans="2:8" ht="16.5" customHeight="1" x14ac:dyDescent="0.3"/>
  </sheetData>
  <sortState xmlns:xlrd2="http://schemas.microsoft.com/office/spreadsheetml/2017/richdata2" ref="B4:H6">
    <sortCondition ref="G4:G6"/>
    <sortCondition ref="B4:B6"/>
  </sortState>
  <mergeCells count="1">
    <mergeCell ref="B1:H1"/>
  </mergeCells>
  <phoneticPr fontId="1" type="noConversion"/>
  <dataValidations count="1">
    <dataValidation type="list" allowBlank="1" showInputMessage="1" showErrorMessage="1" sqref="G4:G6" xr:uid="{D4E36AA8-988F-4F1F-9A9E-F837DBC76544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>
      <selection activeCell="J21" sqref="J21"/>
    </sheetView>
  </sheetViews>
  <sheetFormatPr defaultRowHeight="16.5" x14ac:dyDescent="0.3"/>
  <cols>
    <col min="3" max="3" width="26.875" bestFit="1" customWidth="1"/>
    <col min="6" max="6" width="15.125" bestFit="1" customWidth="1"/>
  </cols>
  <sheetData>
    <row r="1" spans="1:7" x14ac:dyDescent="0.3">
      <c r="A1" s="1" t="s">
        <v>9</v>
      </c>
      <c r="B1" s="1" t="s">
        <v>10</v>
      </c>
      <c r="C1" s="1" t="s">
        <v>17</v>
      </c>
      <c r="D1" s="1" t="s">
        <v>36</v>
      </c>
      <c r="E1" s="1" t="s">
        <v>0</v>
      </c>
      <c r="F1" s="1" t="s">
        <v>54</v>
      </c>
      <c r="G1" s="1" t="s">
        <v>55</v>
      </c>
    </row>
    <row r="2" spans="1:7" x14ac:dyDescent="0.3">
      <c r="A2" t="s">
        <v>11</v>
      </c>
      <c r="B2" t="s">
        <v>5</v>
      </c>
      <c r="C2" t="s">
        <v>18</v>
      </c>
      <c r="D2" t="s">
        <v>7</v>
      </c>
      <c r="E2" t="s">
        <v>6</v>
      </c>
      <c r="F2" t="s">
        <v>37</v>
      </c>
      <c r="G2" t="s">
        <v>56</v>
      </c>
    </row>
    <row r="3" spans="1:7" x14ac:dyDescent="0.3">
      <c r="A3" t="s">
        <v>12</v>
      </c>
      <c r="B3" t="s">
        <v>13</v>
      </c>
      <c r="C3" t="s">
        <v>19</v>
      </c>
      <c r="D3" t="s">
        <v>29</v>
      </c>
      <c r="E3" t="s">
        <v>14</v>
      </c>
      <c r="F3" t="s">
        <v>38</v>
      </c>
      <c r="G3" t="s">
        <v>57</v>
      </c>
    </row>
    <row r="4" spans="1:7" x14ac:dyDescent="0.3">
      <c r="B4" t="s">
        <v>15</v>
      </c>
      <c r="C4" t="s">
        <v>8</v>
      </c>
      <c r="D4" t="s">
        <v>30</v>
      </c>
      <c r="F4" t="s">
        <v>39</v>
      </c>
    </row>
    <row r="5" spans="1:7" x14ac:dyDescent="0.3">
      <c r="B5" t="s">
        <v>16</v>
      </c>
      <c r="C5" t="s">
        <v>20</v>
      </c>
      <c r="D5" t="s">
        <v>31</v>
      </c>
      <c r="F5" t="s">
        <v>40</v>
      </c>
    </row>
    <row r="6" spans="1:7" x14ac:dyDescent="0.3">
      <c r="C6" t="s">
        <v>21</v>
      </c>
      <c r="D6" t="s">
        <v>32</v>
      </c>
      <c r="F6" t="s">
        <v>41</v>
      </c>
    </row>
    <row r="7" spans="1:7" x14ac:dyDescent="0.3">
      <c r="C7" t="s">
        <v>22</v>
      </c>
      <c r="D7" t="s">
        <v>33</v>
      </c>
      <c r="F7" t="s">
        <v>42</v>
      </c>
    </row>
    <row r="8" spans="1:7" x14ac:dyDescent="0.3">
      <c r="C8" t="s">
        <v>23</v>
      </c>
      <c r="D8" t="s">
        <v>34</v>
      </c>
      <c r="F8" t="s">
        <v>43</v>
      </c>
    </row>
    <row r="9" spans="1:7" x14ac:dyDescent="0.3">
      <c r="C9" t="s">
        <v>26</v>
      </c>
      <c r="D9" t="s">
        <v>35</v>
      </c>
      <c r="F9" t="s">
        <v>44</v>
      </c>
    </row>
    <row r="10" spans="1:7" x14ac:dyDescent="0.3">
      <c r="C10" t="s">
        <v>25</v>
      </c>
      <c r="F10" t="s">
        <v>45</v>
      </c>
    </row>
    <row r="11" spans="1:7" x14ac:dyDescent="0.3">
      <c r="C11" t="s">
        <v>24</v>
      </c>
      <c r="F11" t="s">
        <v>46</v>
      </c>
    </row>
    <row r="12" spans="1:7" x14ac:dyDescent="0.3">
      <c r="C12" t="s">
        <v>27</v>
      </c>
      <c r="F12" t="s">
        <v>47</v>
      </c>
    </row>
    <row r="13" spans="1:7" x14ac:dyDescent="0.3">
      <c r="C13" t="s">
        <v>28</v>
      </c>
      <c r="F13" t="s">
        <v>48</v>
      </c>
    </row>
    <row r="14" spans="1:7" x14ac:dyDescent="0.3">
      <c r="F14" t="s">
        <v>49</v>
      </c>
    </row>
    <row r="15" spans="1:7" x14ac:dyDescent="0.3">
      <c r="F15" t="s">
        <v>50</v>
      </c>
    </row>
    <row r="16" spans="1:7" x14ac:dyDescent="0.3">
      <c r="F16" t="s">
        <v>51</v>
      </c>
    </row>
    <row r="17" spans="6:6" x14ac:dyDescent="0.3">
      <c r="F17" t="s">
        <v>52</v>
      </c>
    </row>
    <row r="18" spans="6:6" x14ac:dyDescent="0.3">
      <c r="F18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공사(신규)</vt:lpstr>
      <vt:lpstr>공사(장기)</vt:lpstr>
      <vt:lpstr>용역</vt:lpstr>
      <vt:lpstr>물품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user</cp:lastModifiedBy>
  <cp:lastPrinted>2026-07-14T00:05:58Z</cp:lastPrinted>
  <dcterms:created xsi:type="dcterms:W3CDTF">2024-04-08T05:06:15Z</dcterms:created>
  <dcterms:modified xsi:type="dcterms:W3CDTF">2026-07-14T00:06:23Z</dcterms:modified>
</cp:coreProperties>
</file>