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E:\파청재_이다비\05_2025\업무추진비\재단보고\"/>
    </mc:Choice>
  </mc:AlternateContent>
  <xr:revisionPtr revIDLastSave="0" documentId="8_{10FF2F73-D7C4-4A77-9B14-5D8F0318D16C}" xr6:coauthVersionLast="47" xr6:coauthVersionMax="47" xr10:uidLastSave="{00000000-0000-0000-0000-000000000000}"/>
  <bookViews>
    <workbookView xWindow="3240" yWindow="210" windowWidth="24570" windowHeight="15210" tabRatio="917" xr2:uid="{00000000-000D-0000-FFFF-FFFF00000000}"/>
  </bookViews>
  <sheets>
    <sheet name="25년 집행 총괄표(업추비)" sheetId="12" r:id="rId1"/>
    <sheet name="(기관운영) 8월 사무국" sheetId="3" r:id="rId2"/>
    <sheet name="(시책추진) 8월 사무국" sheetId="4" r:id="rId3"/>
    <sheet name="(시책추진) 8월 수련관" sheetId="11" r:id="rId4"/>
    <sheet name="(시책추진) 8월 운정센터" sheetId="8" r:id="rId5"/>
    <sheet name="(시책추진) 8월 활동센터" sheetId="15" r:id="rId6"/>
    <sheet name="(시책추진) 8월 교하" sheetId="5" r:id="rId7"/>
    <sheet name="(시책추진) 8월 금촌" sheetId="6" r:id="rId8"/>
    <sheet name="(시책추진) 8월 상담" sheetId="9" r:id="rId9"/>
    <sheet name="계산" sheetId="10" state="hidden" r:id="rId10"/>
  </sheets>
  <definedNames>
    <definedName name="_xlnm._FilterDatabase" localSheetId="1" hidden="1">'(기관운영) 8월 사무국'!$B$4:$J$4</definedName>
    <definedName name="_xlnm._FilterDatabase" localSheetId="6" hidden="1">'(시책추진) 8월 교하'!$B$4:$J$4</definedName>
    <definedName name="_xlnm._FilterDatabase" localSheetId="7" hidden="1">'(시책추진) 8월 금촌'!$B$4:$J$4</definedName>
    <definedName name="_xlnm._FilterDatabase" localSheetId="2" hidden="1">'(시책추진) 8월 사무국'!$B$4:$J$4</definedName>
    <definedName name="_xlnm._FilterDatabase" localSheetId="8" hidden="1">'(시책추진) 8월 상담'!$B$4:$J$4</definedName>
    <definedName name="_xlnm._FilterDatabase" localSheetId="3" hidden="1">'(시책추진) 8월 수련관'!$B$4:$J$4</definedName>
    <definedName name="_xlnm._FilterDatabase" localSheetId="4" hidden="1">'(시책추진) 8월 운정센터'!$B$4:$J$4</definedName>
    <definedName name="_xlnm._FilterDatabase" localSheetId="5" hidden="1">'(시책추진) 8월 활동센터'!$B$4:$J$4</definedName>
    <definedName name="_xlnm.Print_Area" localSheetId="1">'(기관운영) 8월 사무국'!$A$2:$K$16</definedName>
    <definedName name="_xlnm.Print_Area" localSheetId="6">'(시책추진) 8월 교하'!$A$2:$K$12</definedName>
    <definedName name="_xlnm.Print_Area" localSheetId="7">'(시책추진) 8월 금촌'!$A$2:$K$12</definedName>
    <definedName name="_xlnm.Print_Area" localSheetId="2">'(시책추진) 8월 사무국'!$A$2:$K$9</definedName>
    <definedName name="_xlnm.Print_Area" localSheetId="8">'(시책추진) 8월 상담'!$A$2:$K$16</definedName>
    <definedName name="_xlnm.Print_Area" localSheetId="3">'(시책추진) 8월 수련관'!$A$2:$K$13</definedName>
    <definedName name="_xlnm.Print_Area" localSheetId="4">'(시책추진) 8월 운정센터'!$A$2:$K$12</definedName>
    <definedName name="_xlnm.Print_Area" localSheetId="5">'(시책추진) 8월 활동센터'!$A$2:$K$11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4" i="12" l="1"/>
  <c r="G15" i="12"/>
  <c r="F15" i="12"/>
  <c r="E15" i="12"/>
  <c r="H15" i="3"/>
  <c r="G15" i="3"/>
  <c r="H12" i="11" l="1"/>
  <c r="G12" i="11"/>
  <c r="H10" i="15"/>
  <c r="G10" i="15"/>
  <c r="H11" i="5"/>
  <c r="G11" i="5"/>
  <c r="H11" i="6"/>
  <c r="G11" i="6"/>
  <c r="H11" i="8"/>
  <c r="G10" i="12" s="1"/>
  <c r="H10" i="12" s="1"/>
  <c r="G11" i="8"/>
  <c r="F10" i="12" s="1"/>
  <c r="H15" i="9"/>
  <c r="G15" i="9"/>
  <c r="N3" i="8" l="1"/>
  <c r="E10" i="12" s="1"/>
  <c r="G11" i="12" l="1"/>
  <c r="G9" i="12" l="1"/>
  <c r="H9" i="12" s="1"/>
  <c r="H11" i="12"/>
  <c r="N3" i="9"/>
  <c r="E14" i="12" s="1"/>
  <c r="N3" i="6"/>
  <c r="E13" i="12" s="1"/>
  <c r="G13" i="12"/>
  <c r="F13" i="12"/>
  <c r="N3" i="5"/>
  <c r="E12" i="12" s="1"/>
  <c r="N3" i="15"/>
  <c r="E11" i="12" s="1"/>
  <c r="N3" i="11"/>
  <c r="E9" i="12" s="1"/>
  <c r="N3" i="4"/>
  <c r="E8" i="12" s="1"/>
  <c r="N3" i="3"/>
  <c r="E7" i="12" s="1"/>
  <c r="F7" i="12"/>
  <c r="G7" i="12"/>
  <c r="H7" i="12" s="1"/>
  <c r="G8" i="4" l="1"/>
  <c r="F8" i="12" s="1"/>
  <c r="H8" i="4"/>
  <c r="G8" i="12" s="1"/>
  <c r="G14" i="12"/>
  <c r="F14" i="12"/>
  <c r="G12" i="12" l="1"/>
  <c r="F12" i="12"/>
  <c r="F11" i="12"/>
  <c r="F9" i="12" l="1"/>
  <c r="H4" i="10" l="1"/>
  <c r="H8" i="10"/>
  <c r="D4" i="10"/>
  <c r="D8" i="10"/>
  <c r="G8" i="10" l="1"/>
  <c r="G4" i="10"/>
  <c r="F8" i="10"/>
  <c r="F4" i="10"/>
  <c r="E4" i="10"/>
  <c r="E8" i="10"/>
  <c r="I8" i="10"/>
  <c r="I4" i="10"/>
  <c r="C8" i="10" l="1"/>
  <c r="C4" i="10"/>
  <c r="B8" i="10"/>
  <c r="B4" i="10"/>
  <c r="A4" i="10" l="1"/>
  <c r="H14" i="12" l="1"/>
  <c r="H13" i="12"/>
  <c r="H12" i="12"/>
  <c r="H8" i="12"/>
  <c r="A8" i="10" l="1"/>
</calcChain>
</file>

<file path=xl/sharedStrings.xml><?xml version="1.0" encoding="utf-8"?>
<sst xmlns="http://schemas.openxmlformats.org/spreadsheetml/2006/main" count="292" uniqueCount="149">
  <si>
    <t>체크카드</t>
  </si>
  <si>
    <t>사용인원</t>
  </si>
  <si>
    <t>정책기획과</t>
  </si>
  <si>
    <t xml:space="preserve">기관운영 </t>
  </si>
  <si>
    <t xml:space="preserve">시책추진 </t>
  </si>
  <si>
    <t>결제방법</t>
  </si>
  <si>
    <t>집행목적</t>
  </si>
  <si>
    <r>
      <t>정책기획과</t>
    </r>
    <r>
      <rPr>
        <sz val="11"/>
        <color rgb="FF000000"/>
        <rFont val="맑은 고딕"/>
        <family val="3"/>
        <charset val="129"/>
      </rPr>
      <t xml:space="preserve"> </t>
    </r>
  </si>
  <si>
    <t>[금촌청소년문화의집]</t>
  </si>
  <si>
    <t>[교하청소년문화의집]</t>
  </si>
  <si>
    <t>(단위 : 원)</t>
  </si>
  <si>
    <t>대상
(인원수)</t>
  </si>
  <si>
    <t xml:space="preserve">계 </t>
  </si>
  <si>
    <t xml:space="preserve"> </t>
  </si>
  <si>
    <t>번호</t>
  </si>
  <si>
    <t>일시</t>
  </si>
  <si>
    <t>예산</t>
  </si>
  <si>
    <t>교하</t>
  </si>
  <si>
    <t>장소</t>
  </si>
  <si>
    <t>금촌</t>
  </si>
  <si>
    <t>비목</t>
  </si>
  <si>
    <t>금액</t>
  </si>
  <si>
    <t>상담</t>
  </si>
  <si>
    <t>운정</t>
  </si>
  <si>
    <t>사용자</t>
  </si>
  <si>
    <t>[파주시청소년상담복지센터]</t>
  </si>
  <si>
    <t>[파주시청소년수련관]</t>
    <phoneticPr fontId="25" type="noConversion"/>
  </si>
  <si>
    <t>수련관</t>
    <phoneticPr fontId="25" type="noConversion"/>
  </si>
  <si>
    <t>시책추진업무추진비</t>
    <phoneticPr fontId="25" type="noConversion"/>
  </si>
  <si>
    <t>집행금액 합계 :</t>
    <phoneticPr fontId="25" type="noConversion"/>
  </si>
  <si>
    <t>순번</t>
    <phoneticPr fontId="25" type="noConversion"/>
  </si>
  <si>
    <t>시설명</t>
    <phoneticPr fontId="25" type="noConversion"/>
  </si>
  <si>
    <t>대상인원</t>
    <phoneticPr fontId="25" type="noConversion"/>
  </si>
  <si>
    <t>집행금액</t>
    <phoneticPr fontId="25" type="noConversion"/>
  </si>
  <si>
    <t>금촌청소년문화의집</t>
    <phoneticPr fontId="25" type="noConversion"/>
  </si>
  <si>
    <t>합  계</t>
    <phoneticPr fontId="25" type="noConversion"/>
  </si>
  <si>
    <t>기관운영업무추진비</t>
    <phoneticPr fontId="25" type="noConversion"/>
  </si>
  <si>
    <t>[파주시청소년재단]</t>
    <phoneticPr fontId="25" type="noConversion"/>
  </si>
  <si>
    <t>시책추진업무추진비</t>
  </si>
  <si>
    <t>집행횟수</t>
    <phoneticPr fontId="25" type="noConversion"/>
  </si>
  <si>
    <t>파주시청소년수련관</t>
    <phoneticPr fontId="25" type="noConversion"/>
  </si>
  <si>
    <t>교하청소년문화의집</t>
    <phoneticPr fontId="25" type="noConversion"/>
  </si>
  <si>
    <t>파주시청소년상담센터</t>
    <phoneticPr fontId="25" type="noConversion"/>
  </si>
  <si>
    <t>구성비율</t>
    <phoneticPr fontId="25" type="noConversion"/>
  </si>
  <si>
    <t>▪ 기관별 집행 내역</t>
    <phoneticPr fontId="25" type="noConversion"/>
  </si>
  <si>
    <t>파주시청소년재단</t>
    <phoneticPr fontId="25" type="noConversion"/>
  </si>
  <si>
    <t>비목</t>
    <phoneticPr fontId="25" type="noConversion"/>
  </si>
  <si>
    <t>활동과</t>
    <phoneticPr fontId="25" type="noConversion"/>
  </si>
  <si>
    <t>교하</t>
    <phoneticPr fontId="25" type="noConversion"/>
  </si>
  <si>
    <t>월 계</t>
    <phoneticPr fontId="25" type="noConversion"/>
  </si>
  <si>
    <t>김형수 과장</t>
  </si>
  <si>
    <t>나기숙 관장</t>
  </si>
  <si>
    <t>장문희 센터장</t>
  </si>
  <si>
    <t>김은덕 팀원</t>
  </si>
  <si>
    <t>원희복 대표</t>
  </si>
  <si>
    <t>전주웰빙새알팥죽</t>
  </si>
  <si>
    <t>기관운영업무추진비</t>
  </si>
  <si>
    <t>밀밭식당</t>
  </si>
  <si>
    <t>원희선</t>
  </si>
  <si>
    <t>메가커피 운정해솔마을점</t>
  </si>
  <si>
    <t>칠공닭갈비</t>
  </si>
  <si>
    <t>감동까스 파주금촌점</t>
  </si>
  <si>
    <t>2025년 8월 파주시청소년재단 업무추진비 사용내역</t>
    <phoneticPr fontId="25" type="noConversion"/>
  </si>
  <si>
    <t>사무국</t>
    <phoneticPr fontId="25" type="noConversion"/>
  </si>
  <si>
    <t>운정청소년센터</t>
    <phoneticPr fontId="25" type="noConversion"/>
  </si>
  <si>
    <t>청소년활동센터</t>
    <phoneticPr fontId="25" type="noConversion"/>
  </si>
  <si>
    <t>2025년 8월 파주시청소년재단 기관운영업무추진비 사용내역</t>
    <phoneticPr fontId="25" type="noConversion"/>
  </si>
  <si>
    <t>2025년 8월 사무국 시책업무추진비 사용내역 총괄표</t>
    <phoneticPr fontId="25" type="noConversion"/>
  </si>
  <si>
    <t>[사무국]</t>
    <phoneticPr fontId="25" type="noConversion"/>
  </si>
  <si>
    <t>해당내역없음</t>
    <phoneticPr fontId="25" type="noConversion"/>
  </si>
  <si>
    <t>2025년 8월 파주시청소년수련관 시책추진업무추진비 사용내역</t>
    <phoneticPr fontId="25" type="noConversion"/>
  </si>
  <si>
    <t>2025년 8월 운정청소년센터 시책추진업무추진비 사용내역</t>
    <phoneticPr fontId="25" type="noConversion"/>
  </si>
  <si>
    <t>[운정청소년센터]</t>
    <phoneticPr fontId="25" type="noConversion"/>
  </si>
  <si>
    <t>2025년 8월 청소년활동센터 시책추진업무추진비 사용내역</t>
    <phoneticPr fontId="25" type="noConversion"/>
  </si>
  <si>
    <t>[청소년활동센터]</t>
    <phoneticPr fontId="25" type="noConversion"/>
  </si>
  <si>
    <t>2025년 8월 교하청소년문화의집 시책추진업무추진비 사용내역</t>
    <phoneticPr fontId="25" type="noConversion"/>
  </si>
  <si>
    <t>2025년 8월 금촌청소년문화의집 시책추진업무추진비 사용내역</t>
    <phoneticPr fontId="25" type="noConversion"/>
  </si>
  <si>
    <t>2025년 8월 파주시청소년상담복지센터 시책추진업무추진비 사용내역</t>
    <phoneticPr fontId="25" type="noConversion"/>
  </si>
  <si>
    <t>2025-08-05 12:00~14:00</t>
  </si>
  <si>
    <t>투썸플레이스 운정역점</t>
  </si>
  <si>
    <t>인사관련 부서장 회의</t>
  </si>
  <si>
    <t>2025-08-14 12:00~13:00</t>
  </si>
  <si>
    <t>파주문산야 파스쿠찌</t>
  </si>
  <si>
    <t>고충처리 관련 관계자 업무협의</t>
  </si>
  <si>
    <t>2025-08-14 16:00~19:00</t>
  </si>
  <si>
    <t>요술나라</t>
  </si>
  <si>
    <t>일본군 위안부 피해자 기림의 날 행사 참석 및 행사직원 격려</t>
  </si>
  <si>
    <t>2025-08-22 12:00~13:00</t>
  </si>
  <si>
    <t>파주시청소년재단 자체감사 진행 업무격려</t>
  </si>
  <si>
    <t>2025-08-27 12:00~13:00</t>
  </si>
  <si>
    <t>개성손만두</t>
  </si>
  <si>
    <t>파주시청소년재단 노사협의회 정기 간담회</t>
  </si>
  <si>
    <t>우수 청소년운영위원회 선정 참가자 격려 간담회</t>
  </si>
  <si>
    <t>이은표</t>
  </si>
  <si>
    <t>카페데일리</t>
  </si>
  <si>
    <t>우수청소년운영위원회 시상식 참석</t>
  </si>
  <si>
    <t>박종훈</t>
  </si>
  <si>
    <t>(재)서울YMCA고양국제청소년문화센터</t>
  </si>
  <si>
    <t>청소년운영위원회 교류활동 참가 격려</t>
  </si>
  <si>
    <t>최유라 팀원</t>
  </si>
  <si>
    <t>2025-08-01 13:00~17:00</t>
  </si>
  <si>
    <t>명륜진사갈비(운정호수공원점)</t>
  </si>
  <si>
    <t>공정무역 인증기관 및 공정당당 사업 관련 업무협의</t>
  </si>
  <si>
    <t>2025-08-29 11:00~14:00</t>
  </si>
  <si>
    <t>밥꼬찜닭</t>
  </si>
  <si>
    <t>2025. 8. 4.(월) 12:00~13:00</t>
  </si>
  <si>
    <t>봉구스밥버거(송파점)</t>
  </si>
  <si>
    <t>취미계발 프로그램 참여 쉼표 청소년과의 식사 진행</t>
  </si>
  <si>
    <t>2025. 8. 8.(금) 12:00~13:00</t>
  </si>
  <si>
    <t>메가커피 파주적성점</t>
  </si>
  <si>
    <t>파주시 청소년 정책참여 캠프 참여 청소년 격려</t>
  </si>
  <si>
    <t>2025. 8. 22.(금) 12:00~13:00</t>
  </si>
  <si>
    <t>구루메회전초밥 외1</t>
  </si>
  <si>
    <t>공공근로, 장학근로생 및 담당자와의 식사</t>
  </si>
  <si>
    <t>2025. 8. 29.(금) 12:00~13:00</t>
  </si>
  <si>
    <t>허그인 관계자와의 MOU 관련 식사</t>
  </si>
  <si>
    <t>2025. 8. 9.(토) 12:00~13:00</t>
  </si>
  <si>
    <t>골목식당 외 1곳</t>
  </si>
  <si>
    <t>e스포츠대회 관계자와의 간담회</t>
  </si>
  <si>
    <t>2025. 8. 16.(토) 12:00~13:00</t>
  </si>
  <si>
    <t>오실장강남면옥 운정점 외 1곳</t>
  </si>
  <si>
    <t>어울림마당 2차 관계자와의 식사</t>
  </si>
  <si>
    <t>2025. 8. 19.(화) 12:00~13:00</t>
  </si>
  <si>
    <t>옹다래감자탕뼈짐&amp;찜닭</t>
  </si>
  <si>
    <t>실습생과 식사</t>
  </si>
  <si>
    <t>2025. 8. 20.(수) 12:00~13:00</t>
  </si>
  <si>
    <t>파주교하점 메가커피</t>
  </si>
  <si>
    <t>청소년문해교육 강사와의 간담회</t>
  </si>
  <si>
    <t>서연수 팀원</t>
  </si>
  <si>
    <t>2025. 8. 9.(토) 11:30~15:00</t>
  </si>
  <si>
    <t>기타동아리 랑랑 딱지치기 프로젝트 행사 재능기부공연 참여 식비 지출</t>
  </si>
  <si>
    <t>2025. 8. 22.(금) 11:30~15:00</t>
  </si>
  <si>
    <t>하계방학 근로장학생 및 2단계 공공근로자 근무 종료에 따른 격려 식비 지출</t>
  </si>
  <si>
    <t>2025. 8. 27.(수) 11:00~14:00</t>
  </si>
  <si>
    <t>현대식당, 안단테153</t>
  </si>
  <si>
    <t>26년 신규사업 디지털윤리교육 협의 및 HP포션 역량강화교육 평가회의를 위한 식비 지출</t>
  </si>
  <si>
    <t>2025-08-06 10:00~13:00</t>
  </si>
  <si>
    <t>행복한 한끼</t>
  </si>
  <si>
    <t xml:space="preserve">교육특구사업회의 진행비(식사비) </t>
  </si>
  <si>
    <t>김영수 팀장</t>
  </si>
  <si>
    <t>2025-08-25 12:00~14:00</t>
  </si>
  <si>
    <t>달빛에구운고등어</t>
  </si>
  <si>
    <t xml:space="preserve">위기상담사 사업회의 진행비(식사비) </t>
  </si>
  <si>
    <t>2025-08-25 15:00~17:00</t>
  </si>
  <si>
    <t>컴포즈 커피</t>
  </si>
  <si>
    <t>보다듬 사업회의 진행비(다과)</t>
  </si>
  <si>
    <t>2025-08-28 16:00~20:00</t>
  </si>
  <si>
    <t>샤브올데이</t>
  </si>
  <si>
    <t>보다듬학교 연구용역 관련 사업회의 진행비(식사 및 다과)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</si>
</sst>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1" formatCode="_-* #,##0_-;\-* #,##0_-;_-* &quot;-&quot;_-;_-@_-"/>
    <numFmt numFmtId="43" formatCode="_-* #,##0.00_-;\-* #,##0.00_-;_-* &quot;-&quot;??_-;_-@_-"/>
    <numFmt numFmtId="176" formatCode="mm&quot;월&quot;\ dd&quot;일&quot;"/>
    <numFmt numFmtId="177" formatCode="#&quot;건&quot;"/>
    <numFmt numFmtId="178" formatCode="#,##0_);[Red]\(#,##0\)"/>
    <numFmt numFmtId="179" formatCode="#,##0_ "/>
  </numFmts>
  <fonts count="36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0"/>
      <color rgb="FF002060"/>
      <name val="돋움"/>
      <family val="3"/>
      <charset val="129"/>
    </font>
    <font>
      <sz val="2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경기천년바탕 Regular"/>
      <family val="1"/>
      <charset val="129"/>
    </font>
    <font>
      <b/>
      <sz val="14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b/>
      <sz val="12"/>
      <color rgb="FF000000"/>
      <name val="굴림"/>
      <family val="3"/>
      <charset val="129"/>
    </font>
    <font>
      <sz val="12"/>
      <color rgb="FF000000"/>
      <name val="돋움"/>
      <family val="3"/>
      <charset val="129"/>
    </font>
    <font>
      <sz val="12"/>
      <color rgb="FF000000"/>
      <name val="굴림"/>
      <family val="3"/>
      <charset val="129"/>
    </font>
    <font>
      <b/>
      <u/>
      <sz val="20"/>
      <color rgb="FF000000"/>
      <name val="HY헤드라인M"/>
      <family val="1"/>
      <charset val="129"/>
    </font>
    <font>
      <sz val="20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theme="1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theme="2"/>
      <name val="맑은 고딕"/>
      <family val="3"/>
      <charset val="129"/>
    </font>
    <font>
      <b/>
      <sz val="11"/>
      <color theme="2"/>
      <name val="맑은 고딕"/>
      <family val="3"/>
      <charset val="129"/>
    </font>
    <font>
      <sz val="11"/>
      <color theme="1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</fills>
  <borders count="5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27">
    <xf numFmtId="0" fontId="0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11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9" fillId="0" borderId="0" xfId="0" applyFont="1">
      <alignment vertical="center"/>
    </xf>
    <xf numFmtId="0" fontId="21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3" fontId="16" fillId="0" borderId="5" xfId="0" applyNumberFormat="1" applyFont="1" applyBorder="1" applyAlignment="1">
      <alignment horizontal="right" vertical="center" wrapText="1"/>
    </xf>
    <xf numFmtId="0" fontId="0" fillId="3" borderId="0" xfId="0" applyFill="1">
      <alignment vertical="center"/>
    </xf>
    <xf numFmtId="0" fontId="11" fillId="0" borderId="0" xfId="0" applyFont="1">
      <alignment vertical="center"/>
    </xf>
    <xf numFmtId="0" fontId="16" fillId="2" borderId="4" xfId="0" applyFont="1" applyFill="1" applyBorder="1" applyAlignment="1">
      <alignment horizontal="center" vertical="center" wrapText="1"/>
    </xf>
    <xf numFmtId="41" fontId="11" fillId="0" borderId="4" xfId="0" quotePrefix="1" applyNumberFormat="1" applyFont="1" applyBorder="1">
      <alignment vertical="center"/>
    </xf>
    <xf numFmtId="3" fontId="16" fillId="0" borderId="4" xfId="0" applyNumberFormat="1" applyFont="1" applyBorder="1" applyAlignment="1">
      <alignment horizontal="right" vertical="center" wrapText="1"/>
    </xf>
    <xf numFmtId="41" fontId="16" fillId="0" borderId="4" xfId="0" applyNumberFormat="1" applyFont="1" applyBorder="1" applyAlignment="1">
      <alignment horizontal="right" vertical="center" wrapText="1"/>
    </xf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18" fillId="7" borderId="2" xfId="0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 wrapText="1"/>
    </xf>
    <xf numFmtId="0" fontId="0" fillId="0" borderId="9" xfId="0" applyBorder="1">
      <alignment vertical="center"/>
    </xf>
    <xf numFmtId="3" fontId="16" fillId="0" borderId="8" xfId="0" applyNumberFormat="1" applyFont="1" applyBorder="1" applyAlignment="1">
      <alignment horizontal="right" vertical="center" wrapText="1"/>
    </xf>
    <xf numFmtId="0" fontId="16" fillId="2" borderId="9" xfId="0" applyFont="1" applyFill="1" applyBorder="1" applyAlignment="1">
      <alignment horizontal="center" vertical="center" wrapText="1"/>
    </xf>
    <xf numFmtId="3" fontId="16" fillId="0" borderId="9" xfId="0" applyNumberFormat="1" applyFont="1" applyBorder="1" applyAlignment="1">
      <alignment horizontal="right" vertical="center" wrapText="1"/>
    </xf>
    <xf numFmtId="41" fontId="16" fillId="0" borderId="9" xfId="0" applyNumberFormat="1" applyFont="1" applyBorder="1" applyAlignment="1">
      <alignment horizontal="right" vertical="center" wrapText="1"/>
    </xf>
    <xf numFmtId="41" fontId="15" fillId="0" borderId="0" xfId="1" applyFont="1">
      <alignment vertical="center"/>
    </xf>
    <xf numFmtId="0" fontId="27" fillId="6" borderId="0" xfId="0" applyFont="1" applyFill="1">
      <alignment vertical="center"/>
    </xf>
    <xf numFmtId="41" fontId="27" fillId="6" borderId="0" xfId="0" applyNumberFormat="1" applyFont="1" applyFill="1">
      <alignment vertical="center"/>
    </xf>
    <xf numFmtId="0" fontId="14" fillId="3" borderId="0" xfId="0" applyFont="1" applyFill="1" applyAlignment="1">
      <alignment horizontal="center" vertical="center"/>
    </xf>
    <xf numFmtId="0" fontId="14" fillId="3" borderId="0" xfId="1" applyNumberFormat="1" applyFont="1" applyFill="1" applyAlignment="1">
      <alignment horizontal="center" vertical="center"/>
    </xf>
    <xf numFmtId="41" fontId="14" fillId="3" borderId="0" xfId="1" applyFont="1" applyFill="1" applyAlignment="1">
      <alignment horizontal="center" vertical="center"/>
    </xf>
    <xf numFmtId="41" fontId="14" fillId="3" borderId="0" xfId="0" applyNumberFormat="1" applyFont="1" applyFill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5" borderId="11" xfId="0" applyFont="1" applyFill="1" applyBorder="1" applyAlignment="1">
      <alignment horizontal="center" vertical="center"/>
    </xf>
    <xf numFmtId="3" fontId="16" fillId="0" borderId="4" xfId="0" quotePrefix="1" applyNumberFormat="1" applyFont="1" applyBorder="1" applyAlignment="1">
      <alignment horizontal="right" vertical="center" wrapText="1"/>
    </xf>
    <xf numFmtId="0" fontId="28" fillId="0" borderId="0" xfId="0" applyFont="1">
      <alignment vertical="center"/>
    </xf>
    <xf numFmtId="0" fontId="15" fillId="0" borderId="0" xfId="0" applyFont="1">
      <alignment vertical="center"/>
    </xf>
    <xf numFmtId="0" fontId="14" fillId="2" borderId="18" xfId="0" applyFont="1" applyFill="1" applyBorder="1" applyAlignment="1">
      <alignment horizontal="center" vertical="center"/>
    </xf>
    <xf numFmtId="0" fontId="14" fillId="2" borderId="15" xfId="0" applyFont="1" applyFill="1" applyBorder="1" applyAlignment="1">
      <alignment horizontal="center" vertical="center"/>
    </xf>
    <xf numFmtId="0" fontId="14" fillId="2" borderId="15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/>
    </xf>
    <xf numFmtId="0" fontId="15" fillId="5" borderId="10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0" fontId="14" fillId="2" borderId="23" xfId="0" applyFont="1" applyFill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31" fillId="0" borderId="0" xfId="0" applyFont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41" fontId="15" fillId="0" borderId="24" xfId="1" applyFont="1" applyBorder="1">
      <alignment vertical="center"/>
    </xf>
    <xf numFmtId="41" fontId="29" fillId="5" borderId="27" xfId="0" applyNumberFormat="1" applyFont="1" applyFill="1" applyBorder="1" applyAlignment="1">
      <alignment horizontal="center" vertical="center"/>
    </xf>
    <xf numFmtId="0" fontId="18" fillId="7" borderId="23" xfId="0" applyFont="1" applyFill="1" applyBorder="1" applyAlignment="1">
      <alignment horizontal="center" vertical="center"/>
    </xf>
    <xf numFmtId="0" fontId="18" fillId="7" borderId="16" xfId="0" applyFont="1" applyFill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43" fontId="20" fillId="0" borderId="26" xfId="0" applyNumberFormat="1" applyFont="1" applyBorder="1" applyAlignment="1">
      <alignment horizontal="center" vertical="center"/>
    </xf>
    <xf numFmtId="177" fontId="20" fillId="0" borderId="24" xfId="1" applyNumberFormat="1" applyFont="1" applyBorder="1" applyAlignment="1">
      <alignment horizontal="center" vertical="center" shrinkToFit="1"/>
    </xf>
    <xf numFmtId="43" fontId="20" fillId="0" borderId="26" xfId="0" applyNumberFormat="1" applyFont="1" applyBorder="1">
      <alignment vertical="center"/>
    </xf>
    <xf numFmtId="0" fontId="18" fillId="8" borderId="27" xfId="0" applyFont="1" applyFill="1" applyBorder="1" applyAlignment="1">
      <alignment horizontal="center" vertical="center"/>
    </xf>
    <xf numFmtId="41" fontId="14" fillId="8" borderId="27" xfId="1" applyFont="1" applyFill="1" applyBorder="1">
      <alignment vertical="center"/>
    </xf>
    <xf numFmtId="0" fontId="20" fillId="8" borderId="28" xfId="0" applyFont="1" applyFill="1" applyBorder="1">
      <alignment vertical="center"/>
    </xf>
    <xf numFmtId="178" fontId="14" fillId="5" borderId="10" xfId="0" applyNumberFormat="1" applyFont="1" applyFill="1" applyBorder="1" applyAlignment="1">
      <alignment horizontal="center" vertical="center"/>
    </xf>
    <xf numFmtId="0" fontId="33" fillId="0" borderId="24" xfId="16" applyFont="1" applyBorder="1" applyAlignment="1">
      <alignment horizontal="center" vertical="center" wrapText="1"/>
    </xf>
    <xf numFmtId="0" fontId="33" fillId="0" borderId="24" xfId="16" applyFont="1" applyBorder="1" applyAlignment="1">
      <alignment horizontal="center" vertical="center"/>
    </xf>
    <xf numFmtId="38" fontId="33" fillId="0" borderId="24" xfId="16" applyNumberFormat="1" applyFont="1" applyBorder="1" applyAlignment="1">
      <alignment horizontal="right" vertical="center"/>
    </xf>
    <xf numFmtId="0" fontId="15" fillId="4" borderId="14" xfId="16" applyFont="1" applyFill="1" applyBorder="1" applyAlignment="1">
      <alignment horizontal="center" vertical="center"/>
    </xf>
    <xf numFmtId="0" fontId="14" fillId="5" borderId="23" xfId="0" applyFont="1" applyFill="1" applyBorder="1" applyAlignment="1">
      <alignment horizontal="center" vertical="center"/>
    </xf>
    <xf numFmtId="0" fontId="14" fillId="5" borderId="15" xfId="0" applyFont="1" applyFill="1" applyBorder="1" applyAlignment="1">
      <alignment horizontal="center" vertical="center"/>
    </xf>
    <xf numFmtId="0" fontId="14" fillId="5" borderId="15" xfId="0" applyFont="1" applyFill="1" applyBorder="1" applyAlignment="1">
      <alignment horizontal="center" vertical="center" wrapText="1"/>
    </xf>
    <xf numFmtId="0" fontId="14" fillId="5" borderId="16" xfId="0" applyFont="1" applyFill="1" applyBorder="1" applyAlignment="1">
      <alignment horizontal="center" vertical="center"/>
    </xf>
    <xf numFmtId="0" fontId="15" fillId="0" borderId="31" xfId="11" applyFont="1" applyBorder="1" applyAlignment="1">
      <alignment horizontal="center" vertical="center" shrinkToFit="1"/>
    </xf>
    <xf numFmtId="41" fontId="15" fillId="0" borderId="32" xfId="12" applyFont="1" applyBorder="1" applyAlignment="1">
      <alignment horizontal="center" vertical="center" shrinkToFit="1"/>
    </xf>
    <xf numFmtId="0" fontId="30" fillId="2" borderId="34" xfId="1" applyNumberFormat="1" applyFont="1" applyFill="1" applyBorder="1" applyAlignment="1">
      <alignment horizontal="center" vertical="center"/>
    </xf>
    <xf numFmtId="41" fontId="30" fillId="2" borderId="34" xfId="1" applyFont="1" applyFill="1" applyBorder="1" applyAlignment="1">
      <alignment horizontal="center" vertical="center"/>
    </xf>
    <xf numFmtId="41" fontId="30" fillId="2" borderId="34" xfId="0" applyNumberFormat="1" applyFont="1" applyFill="1" applyBorder="1" applyAlignment="1">
      <alignment horizontal="center" vertical="center"/>
    </xf>
    <xf numFmtId="0" fontId="14" fillId="2" borderId="35" xfId="0" applyFont="1" applyFill="1" applyBorder="1" applyAlignment="1">
      <alignment horizontal="center" vertical="center"/>
    </xf>
    <xf numFmtId="0" fontId="11" fillId="0" borderId="0" xfId="11">
      <alignment vertical="center"/>
    </xf>
    <xf numFmtId="0" fontId="15" fillId="0" borderId="13" xfId="11" applyFont="1" applyBorder="1" applyAlignment="1">
      <alignment horizontal="center" vertical="center" shrinkToFit="1"/>
    </xf>
    <xf numFmtId="0" fontId="15" fillId="0" borderId="30" xfId="11" applyFont="1" applyBorder="1" applyAlignment="1">
      <alignment horizontal="center" vertical="center" shrinkToFit="1"/>
    </xf>
    <xf numFmtId="41" fontId="15" fillId="0" borderId="30" xfId="12" applyFont="1" applyBorder="1" applyAlignment="1">
      <alignment horizontal="center" vertical="center" shrinkToFit="1"/>
    </xf>
    <xf numFmtId="41" fontId="15" fillId="0" borderId="0" xfId="12" applyFont="1" applyAlignment="1">
      <alignment horizontal="center" vertical="center" shrinkToFit="1"/>
    </xf>
    <xf numFmtId="0" fontId="15" fillId="0" borderId="0" xfId="11" applyFont="1" applyAlignment="1">
      <alignment horizontal="center" vertical="center" shrinkToFit="1"/>
    </xf>
    <xf numFmtId="176" fontId="15" fillId="0" borderId="36" xfId="11" applyNumberFormat="1" applyFont="1" applyBorder="1" applyAlignment="1">
      <alignment horizontal="center" vertical="center" shrinkToFit="1"/>
    </xf>
    <xf numFmtId="0" fontId="0" fillId="0" borderId="37" xfId="0" applyBorder="1">
      <alignment vertical="center"/>
    </xf>
    <xf numFmtId="0" fontId="11" fillId="0" borderId="0" xfId="0" applyFont="1" applyBorder="1">
      <alignment vertical="center"/>
    </xf>
    <xf numFmtId="0" fontId="15" fillId="4" borderId="38" xfId="16" applyFont="1" applyFill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33" fillId="4" borderId="17" xfId="13" applyFont="1" applyFill="1" applyBorder="1" applyAlignment="1">
      <alignment horizontal="center" vertical="center"/>
    </xf>
    <xf numFmtId="0" fontId="33" fillId="0" borderId="29" xfId="16" applyFont="1" applyBorder="1" applyAlignment="1">
      <alignment horizontal="center" vertical="center"/>
    </xf>
    <xf numFmtId="0" fontId="33" fillId="0" borderId="29" xfId="16" applyFont="1" applyBorder="1" applyAlignment="1">
      <alignment horizontal="center" vertical="center" wrapText="1"/>
    </xf>
    <xf numFmtId="38" fontId="33" fillId="0" borderId="29" xfId="16" applyNumberFormat="1" applyFont="1" applyBorder="1" applyAlignment="1">
      <alignment horizontal="right" vertical="center"/>
    </xf>
    <xf numFmtId="0" fontId="20" fillId="0" borderId="24" xfId="0" applyFont="1" applyBorder="1" applyAlignment="1">
      <alignment horizontal="center" vertical="center"/>
    </xf>
    <xf numFmtId="0" fontId="15" fillId="0" borderId="14" xfId="16" applyFont="1" applyBorder="1" applyAlignment="1">
      <alignment vertical="center"/>
    </xf>
    <xf numFmtId="14" fontId="15" fillId="4" borderId="14" xfId="16" applyNumberFormat="1" applyFont="1" applyFill="1" applyBorder="1" applyAlignment="1">
      <alignment vertical="center"/>
    </xf>
    <xf numFmtId="0" fontId="15" fillId="4" borderId="14" xfId="16" applyFont="1" applyFill="1" applyBorder="1" applyAlignment="1">
      <alignment vertical="center" wrapText="1"/>
    </xf>
    <xf numFmtId="0" fontId="15" fillId="4" borderId="14" xfId="16" applyFont="1" applyFill="1" applyBorder="1" applyAlignment="1">
      <alignment vertical="center"/>
    </xf>
    <xf numFmtId="0" fontId="12" fillId="0" borderId="0" xfId="0" applyFont="1" applyBorder="1" applyAlignment="1">
      <alignment horizontal="left" vertical="center"/>
    </xf>
    <xf numFmtId="0" fontId="29" fillId="5" borderId="34" xfId="0" applyFont="1" applyFill="1" applyBorder="1" applyAlignment="1">
      <alignment horizontal="center" vertical="center"/>
    </xf>
    <xf numFmtId="41" fontId="29" fillId="5" borderId="34" xfId="0" applyNumberFormat="1" applyFont="1" applyFill="1" applyBorder="1" applyAlignment="1">
      <alignment horizontal="center" vertical="center"/>
    </xf>
    <xf numFmtId="0" fontId="29" fillId="5" borderId="35" xfId="0" applyFont="1" applyFill="1" applyBorder="1" applyAlignment="1">
      <alignment horizontal="center" vertical="center"/>
    </xf>
    <xf numFmtId="0" fontId="14" fillId="2" borderId="34" xfId="0" applyFont="1" applyFill="1" applyBorder="1" applyAlignment="1">
      <alignment horizontal="center" vertical="center"/>
    </xf>
    <xf numFmtId="179" fontId="14" fillId="2" borderId="34" xfId="0" applyNumberFormat="1" applyFont="1" applyFill="1" applyBorder="1" applyAlignment="1">
      <alignment horizontal="right" vertical="center"/>
    </xf>
    <xf numFmtId="0" fontId="15" fillId="2" borderId="34" xfId="0" applyFont="1" applyFill="1" applyBorder="1" applyAlignment="1">
      <alignment horizontal="center" vertical="center"/>
    </xf>
    <xf numFmtId="0" fontId="15" fillId="2" borderId="35" xfId="0" applyFont="1" applyFill="1" applyBorder="1" applyAlignment="1">
      <alignment horizontal="center" vertical="center"/>
    </xf>
    <xf numFmtId="0" fontId="14" fillId="5" borderId="44" xfId="0" applyFont="1" applyFill="1" applyBorder="1" applyAlignment="1">
      <alignment horizontal="center" vertical="center"/>
    </xf>
    <xf numFmtId="41" fontId="14" fillId="5" borderId="44" xfId="0" applyNumberFormat="1" applyFont="1" applyFill="1" applyBorder="1" applyAlignment="1">
      <alignment horizontal="center" vertical="center"/>
    </xf>
    <xf numFmtId="0" fontId="15" fillId="5" borderId="44" xfId="0" applyFont="1" applyFill="1" applyBorder="1" applyAlignment="1">
      <alignment horizontal="center" vertical="center"/>
    </xf>
    <xf numFmtId="0" fontId="15" fillId="5" borderId="45" xfId="0" applyFont="1" applyFill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41" fontId="0" fillId="0" borderId="39" xfId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34" fillId="0" borderId="13" xfId="0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0" fontId="34" fillId="0" borderId="29" xfId="0" applyFont="1" applyBorder="1" applyAlignment="1">
      <alignment horizontal="center" vertical="center"/>
    </xf>
    <xf numFmtId="41" fontId="34" fillId="0" borderId="29" xfId="1" applyFont="1" applyBorder="1" applyAlignment="1">
      <alignment horizontal="center" vertical="center"/>
    </xf>
    <xf numFmtId="0" fontId="34" fillId="0" borderId="33" xfId="0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 shrinkToFit="1"/>
    </xf>
    <xf numFmtId="0" fontId="0" fillId="0" borderId="39" xfId="0" applyBorder="1" applyAlignment="1">
      <alignment horizontal="center" vertical="center" shrinkToFit="1"/>
    </xf>
    <xf numFmtId="0" fontId="3" fillId="0" borderId="39" xfId="21" applyBorder="1" applyAlignment="1">
      <alignment horizontal="center" vertical="center"/>
    </xf>
    <xf numFmtId="41" fontId="3" fillId="0" borderId="39" xfId="22" applyFont="1" applyBorder="1" applyAlignment="1">
      <alignment horizontal="center" vertical="center"/>
    </xf>
    <xf numFmtId="0" fontId="3" fillId="0" borderId="46" xfId="21" applyBorder="1" applyAlignment="1">
      <alignment horizontal="center" vertical="center"/>
    </xf>
    <xf numFmtId="0" fontId="3" fillId="0" borderId="40" xfId="21" applyBorder="1" applyAlignment="1">
      <alignment horizontal="center" vertical="center"/>
    </xf>
    <xf numFmtId="0" fontId="3" fillId="0" borderId="13" xfId="21" applyBorder="1" applyAlignment="1">
      <alignment horizontal="center" vertical="center"/>
    </xf>
    <xf numFmtId="0" fontId="3" fillId="0" borderId="19" xfId="21" applyBorder="1" applyAlignment="1">
      <alignment horizontal="center" vertical="center"/>
    </xf>
    <xf numFmtId="41" fontId="3" fillId="0" borderId="19" xfId="22" applyFont="1" applyBorder="1" applyAlignment="1">
      <alignment horizontal="center" vertical="center"/>
    </xf>
    <xf numFmtId="0" fontId="3" fillId="0" borderId="39" xfId="21" applyBorder="1" applyAlignment="1">
      <alignment horizontal="center" vertical="center" shrinkToFit="1"/>
    </xf>
    <xf numFmtId="0" fontId="3" fillId="0" borderId="19" xfId="21" applyBorder="1" applyAlignment="1">
      <alignment horizontal="center" vertical="center" shrinkToFit="1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 shrinkToFit="1"/>
    </xf>
    <xf numFmtId="0" fontId="15" fillId="0" borderId="46" xfId="11" applyFont="1" applyBorder="1" applyAlignment="1">
      <alignment horizontal="center" vertical="center" shrinkToFit="1"/>
    </xf>
    <xf numFmtId="0" fontId="15" fillId="0" borderId="39" xfId="11" applyFont="1" applyBorder="1" applyAlignment="1">
      <alignment horizontal="center" vertical="center" shrinkToFit="1"/>
    </xf>
    <xf numFmtId="14" fontId="15" fillId="0" borderId="39" xfId="11" applyNumberFormat="1" applyFont="1" applyBorder="1" applyAlignment="1">
      <alignment horizontal="center" vertical="center" wrapText="1" shrinkToFit="1"/>
    </xf>
    <xf numFmtId="14" fontId="15" fillId="0" borderId="39" xfId="11" applyNumberFormat="1" applyFont="1" applyBorder="1" applyAlignment="1">
      <alignment horizontal="center" vertical="center" shrinkToFit="1"/>
    </xf>
    <xf numFmtId="176" fontId="15" fillId="0" borderId="39" xfId="11" applyNumberFormat="1" applyFont="1" applyBorder="1" applyAlignment="1">
      <alignment horizontal="center" vertical="center" shrinkToFit="1"/>
    </xf>
    <xf numFmtId="41" fontId="15" fillId="0" borderId="39" xfId="12" applyFont="1" applyBorder="1" applyAlignment="1">
      <alignment horizontal="center" vertical="center" shrinkToFit="1"/>
    </xf>
    <xf numFmtId="0" fontId="15" fillId="0" borderId="40" xfId="11" applyFont="1" applyBorder="1" applyAlignment="1">
      <alignment horizontal="center" vertical="center" shrinkToFit="1"/>
    </xf>
    <xf numFmtId="0" fontId="15" fillId="0" borderId="17" xfId="11" applyFont="1" applyBorder="1" applyAlignment="1">
      <alignment horizontal="center" vertical="center" shrinkToFit="1"/>
    </xf>
    <xf numFmtId="14" fontId="15" fillId="0" borderId="14" xfId="11" applyNumberFormat="1" applyFont="1" applyBorder="1" applyAlignment="1">
      <alignment horizontal="center" vertical="center" wrapText="1" shrinkToFit="1"/>
    </xf>
    <xf numFmtId="14" fontId="15" fillId="0" borderId="47" xfId="11" applyNumberFormat="1" applyFont="1" applyBorder="1" applyAlignment="1">
      <alignment horizontal="center" vertical="center" shrinkToFit="1"/>
    </xf>
    <xf numFmtId="176" fontId="15" fillId="0" borderId="47" xfId="11" applyNumberFormat="1" applyFont="1" applyBorder="1" applyAlignment="1">
      <alignment horizontal="center" vertical="center" shrinkToFit="1"/>
    </xf>
    <xf numFmtId="0" fontId="15" fillId="0" borderId="14" xfId="11" applyFont="1" applyBorder="1" applyAlignment="1">
      <alignment horizontal="center" vertical="center" shrinkToFit="1"/>
    </xf>
    <xf numFmtId="41" fontId="15" fillId="0" borderId="47" xfId="12" applyFont="1" applyBorder="1" applyAlignment="1">
      <alignment horizontal="center" vertical="center" shrinkToFit="1"/>
    </xf>
    <xf numFmtId="41" fontId="15" fillId="0" borderId="48" xfId="12" applyFont="1" applyBorder="1" applyAlignment="1">
      <alignment horizontal="center" vertical="center" shrinkToFit="1"/>
    </xf>
    <xf numFmtId="14" fontId="15" fillId="0" borderId="30" xfId="11" applyNumberFormat="1" applyFont="1" applyBorder="1" applyAlignment="1">
      <alignment horizontal="center" vertical="center" shrinkToFit="1"/>
    </xf>
    <xf numFmtId="176" fontId="15" fillId="0" borderId="14" xfId="11" applyNumberFormat="1" applyFont="1" applyBorder="1" applyAlignment="1">
      <alignment horizontal="center" vertical="center" shrinkToFit="1"/>
    </xf>
    <xf numFmtId="0" fontId="15" fillId="0" borderId="36" xfId="11" applyFont="1" applyBorder="1" applyAlignment="1">
      <alignment horizontal="center" vertical="center" shrinkToFit="1"/>
    </xf>
    <xf numFmtId="14" fontId="15" fillId="0" borderId="30" xfId="11" applyNumberFormat="1" applyFont="1" applyBorder="1" applyAlignment="1">
      <alignment horizontal="center" vertical="center" wrapText="1" shrinkToFit="1"/>
    </xf>
    <xf numFmtId="176" fontId="15" fillId="0" borderId="30" xfId="11" applyNumberFormat="1" applyFont="1" applyBorder="1" applyAlignment="1">
      <alignment horizontal="center" vertical="center" shrinkToFit="1"/>
    </xf>
    <xf numFmtId="41" fontId="34" fillId="0" borderId="14" xfId="1" applyFont="1" applyBorder="1" applyAlignment="1">
      <alignment horizontal="center" vertical="center"/>
    </xf>
    <xf numFmtId="0" fontId="35" fillId="0" borderId="17" xfId="0" applyFont="1" applyBorder="1" applyAlignment="1">
      <alignment horizontal="center" vertical="center"/>
    </xf>
    <xf numFmtId="0" fontId="35" fillId="0" borderId="14" xfId="0" applyFont="1" applyBorder="1" applyAlignment="1">
      <alignment horizontal="center" vertical="center"/>
    </xf>
    <xf numFmtId="179" fontId="35" fillId="0" borderId="14" xfId="0" applyNumberFormat="1" applyFont="1" applyBorder="1" applyAlignment="1">
      <alignment horizontal="right" vertical="center"/>
    </xf>
    <xf numFmtId="0" fontId="35" fillId="0" borderId="14" xfId="0" applyFont="1" applyBorder="1" applyAlignment="1">
      <alignment horizontal="center" vertical="center" shrinkToFit="1"/>
    </xf>
    <xf numFmtId="0" fontId="0" fillId="0" borderId="47" xfId="0" applyBorder="1" applyAlignment="1">
      <alignment horizontal="center" vertical="center"/>
    </xf>
    <xf numFmtId="41" fontId="0" fillId="0" borderId="47" xfId="1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15" fillId="4" borderId="47" xfId="16" applyFont="1" applyFill="1" applyBorder="1" applyAlignment="1">
      <alignment horizontal="center" vertical="center"/>
    </xf>
    <xf numFmtId="41" fontId="15" fillId="4" borderId="47" xfId="17" applyFont="1" applyFill="1" applyBorder="1" applyAlignment="1">
      <alignment horizontal="center" vertical="center"/>
    </xf>
    <xf numFmtId="0" fontId="15" fillId="4" borderId="49" xfId="16" applyFont="1" applyFill="1" applyBorder="1" applyAlignment="1">
      <alignment horizontal="center" vertical="center"/>
    </xf>
    <xf numFmtId="0" fontId="34" fillId="0" borderId="46" xfId="0" applyFont="1" applyBorder="1" applyAlignment="1">
      <alignment horizontal="center" vertical="center"/>
    </xf>
    <xf numFmtId="0" fontId="34" fillId="0" borderId="39" xfId="0" applyFont="1" applyBorder="1" applyAlignment="1">
      <alignment horizontal="center" vertical="center"/>
    </xf>
    <xf numFmtId="0" fontId="34" fillId="0" borderId="39" xfId="0" applyFont="1" applyBorder="1" applyAlignment="1">
      <alignment horizontal="center" vertical="center" shrinkToFit="1"/>
    </xf>
    <xf numFmtId="41" fontId="34" fillId="0" borderId="39" xfId="1" applyFont="1" applyBorder="1" applyAlignment="1">
      <alignment horizontal="center" vertical="center"/>
    </xf>
    <xf numFmtId="0" fontId="34" fillId="0" borderId="4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46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41" fontId="24" fillId="0" borderId="39" xfId="1" applyBorder="1">
      <alignment vertical="center"/>
    </xf>
    <xf numFmtId="0" fontId="14" fillId="5" borderId="44" xfId="1" applyNumberFormat="1" applyFont="1" applyFill="1" applyBorder="1" applyAlignment="1">
      <alignment horizontal="center" vertical="center"/>
    </xf>
    <xf numFmtId="41" fontId="14" fillId="5" borderId="44" xfId="1" applyFont="1" applyFill="1" applyBorder="1" applyAlignment="1">
      <alignment horizontal="center" vertical="center"/>
    </xf>
    <xf numFmtId="41" fontId="14" fillId="5" borderId="44" xfId="0" applyNumberFormat="1" applyFont="1" applyFill="1" applyBorder="1" applyAlignment="1">
      <alignment horizontal="right" vertical="center"/>
    </xf>
    <xf numFmtId="0" fontId="32" fillId="5" borderId="45" xfId="0" applyFont="1" applyFill="1" applyBorder="1" applyAlignment="1">
      <alignment horizontal="center" vertical="center"/>
    </xf>
    <xf numFmtId="0" fontId="33" fillId="0" borderId="46" xfId="23" applyFont="1" applyBorder="1" applyAlignment="1">
      <alignment horizontal="center" vertical="center"/>
    </xf>
    <xf numFmtId="0" fontId="33" fillId="0" borderId="39" xfId="23" applyFont="1" applyBorder="1" applyAlignment="1">
      <alignment horizontal="center" vertical="center"/>
    </xf>
    <xf numFmtId="0" fontId="33" fillId="0" borderId="39" xfId="23" applyFont="1" applyBorder="1" applyAlignment="1">
      <alignment horizontal="center" vertical="center" shrinkToFit="1"/>
    </xf>
    <xf numFmtId="41" fontId="33" fillId="0" borderId="39" xfId="24" applyFont="1" applyBorder="1" applyAlignment="1">
      <alignment horizontal="center" vertical="center"/>
    </xf>
    <xf numFmtId="0" fontId="33" fillId="0" borderId="40" xfId="23" applyFont="1" applyBorder="1" applyAlignment="1">
      <alignment horizontal="center" vertical="center"/>
    </xf>
    <xf numFmtId="0" fontId="33" fillId="0" borderId="30" xfId="23" applyFont="1" applyBorder="1" applyAlignment="1">
      <alignment horizontal="center" vertical="center"/>
    </xf>
    <xf numFmtId="49" fontId="33" fillId="0" borderId="30" xfId="23" applyNumberFormat="1" applyFont="1" applyBorder="1" applyAlignment="1">
      <alignment horizontal="center" vertical="center" shrinkToFit="1"/>
    </xf>
    <xf numFmtId="41" fontId="33" fillId="0" borderId="30" xfId="24" applyFont="1" applyBorder="1" applyAlignment="1">
      <alignment horizontal="center" vertical="center"/>
    </xf>
    <xf numFmtId="0" fontId="33" fillId="0" borderId="30" xfId="23" applyFont="1" applyBorder="1" applyAlignment="1">
      <alignment horizontal="center" vertical="center" wrapText="1" shrinkToFit="1"/>
    </xf>
    <xf numFmtId="0" fontId="0" fillId="0" borderId="3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3" fillId="0" borderId="39" xfId="23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/>
    </xf>
    <xf numFmtId="41" fontId="15" fillId="0" borderId="39" xfId="1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5" fillId="0" borderId="46" xfId="0" applyFont="1" applyBorder="1" applyAlignment="1">
      <alignment horizontal="center" vertical="center"/>
    </xf>
    <xf numFmtId="0" fontId="35" fillId="0" borderId="14" xfId="0" applyNumberFormat="1" applyFont="1" applyBorder="1" applyAlignment="1">
      <alignment horizontal="center" vertical="center" shrinkToFit="1"/>
    </xf>
    <xf numFmtId="22" fontId="33" fillId="0" borderId="30" xfId="23" applyNumberFormat="1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 shrinkToFit="1"/>
    </xf>
    <xf numFmtId="0" fontId="11" fillId="0" borderId="39" xfId="0" applyFont="1" applyBorder="1" applyAlignment="1">
      <alignment horizontal="center" vertical="center" shrinkToFit="1"/>
    </xf>
    <xf numFmtId="0" fontId="20" fillId="0" borderId="39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3" fillId="0" borderId="30" xfId="21" applyBorder="1" applyAlignment="1">
      <alignment horizontal="center" vertical="center"/>
    </xf>
    <xf numFmtId="41" fontId="3" fillId="0" borderId="30" xfId="22" applyFont="1" applyBorder="1" applyAlignment="1">
      <alignment horizontal="center" vertical="center"/>
    </xf>
    <xf numFmtId="0" fontId="3" fillId="0" borderId="30" xfId="2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18" fillId="8" borderId="12" xfId="0" applyFont="1" applyFill="1" applyBorder="1" applyAlignment="1">
      <alignment horizontal="center" vertical="center"/>
    </xf>
    <xf numFmtId="0" fontId="18" fillId="8" borderId="27" xfId="0" applyFont="1" applyFill="1" applyBorder="1" applyAlignment="1">
      <alignment horizontal="center" vertical="center"/>
    </xf>
    <xf numFmtId="0" fontId="20" fillId="0" borderId="0" xfId="0" applyFont="1" applyAlignment="1">
      <alignment horizontal="right" vertical="center"/>
    </xf>
    <xf numFmtId="0" fontId="20" fillId="0" borderId="24" xfId="0" applyFont="1" applyBorder="1" applyAlignment="1">
      <alignment horizontal="center" vertical="center"/>
    </xf>
    <xf numFmtId="0" fontId="20" fillId="0" borderId="39" xfId="0" applyFont="1" applyBorder="1" applyAlignment="1">
      <alignment horizontal="center" vertical="center"/>
    </xf>
    <xf numFmtId="0" fontId="20" fillId="0" borderId="29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4" fillId="2" borderId="41" xfId="0" applyFont="1" applyFill="1" applyBorder="1" applyAlignment="1">
      <alignment horizontal="center" vertical="center"/>
    </xf>
    <xf numFmtId="0" fontId="14" fillId="2" borderId="42" xfId="0" applyFont="1" applyFill="1" applyBorder="1" applyAlignment="1">
      <alignment horizontal="center" vertical="center"/>
    </xf>
    <xf numFmtId="0" fontId="14" fillId="2" borderId="43" xfId="0" applyFont="1" applyFill="1" applyBorder="1" applyAlignment="1">
      <alignment horizontal="center" vertical="center"/>
    </xf>
    <xf numFmtId="0" fontId="23" fillId="0" borderId="0" xfId="11" applyFont="1" applyAlignment="1">
      <alignment horizontal="center" vertical="center"/>
    </xf>
    <xf numFmtId="0" fontId="23" fillId="0" borderId="0" xfId="11" applyFont="1">
      <alignment vertical="center"/>
    </xf>
    <xf numFmtId="0" fontId="14" fillId="2" borderId="20" xfId="0" applyFont="1" applyFill="1" applyBorder="1" applyAlignment="1">
      <alignment horizontal="center" vertical="center"/>
    </xf>
    <xf numFmtId="0" fontId="14" fillId="2" borderId="21" xfId="0" applyFont="1" applyFill="1" applyBorder="1" applyAlignment="1">
      <alignment horizontal="center" vertical="center"/>
    </xf>
    <xf numFmtId="0" fontId="14" fillId="2" borderId="22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 wrapText="1"/>
    </xf>
    <xf numFmtId="0" fontId="20" fillId="0" borderId="46" xfId="0" applyFont="1" applyBorder="1" applyAlignment="1">
      <alignment horizontal="center" vertical="center"/>
    </xf>
    <xf numFmtId="41" fontId="15" fillId="0" borderId="39" xfId="1" applyFont="1" applyBorder="1">
      <alignment vertical="center"/>
    </xf>
    <xf numFmtId="0" fontId="15" fillId="0" borderId="14" xfId="0" applyFont="1" applyBorder="1" applyAlignment="1">
      <alignment vertical="center" wrapText="1"/>
    </xf>
    <xf numFmtId="0" fontId="15" fillId="0" borderId="14" xfId="0" applyFont="1" applyBorder="1" applyAlignment="1">
      <alignment vertical="center"/>
    </xf>
    <xf numFmtId="0" fontId="0" fillId="0" borderId="14" xfId="0" applyBorder="1" applyAlignment="1">
      <alignment vertical="center"/>
    </xf>
    <xf numFmtId="0" fontId="15" fillId="0" borderId="17" xfId="0" applyFont="1" applyBorder="1" applyAlignment="1">
      <alignment vertical="center"/>
    </xf>
    <xf numFmtId="0" fontId="15" fillId="0" borderId="39" xfId="0" applyFont="1" applyBorder="1" applyAlignment="1">
      <alignment horizontal="center" vertical="center" wrapText="1"/>
    </xf>
    <xf numFmtId="179" fontId="15" fillId="4" borderId="14" xfId="16" applyNumberFormat="1" applyFont="1" applyFill="1" applyBorder="1" applyAlignment="1">
      <alignment horizontal="right" vertical="center"/>
    </xf>
    <xf numFmtId="0" fontId="15" fillId="0" borderId="49" xfId="0" applyFont="1" applyBorder="1" applyAlignment="1">
      <alignment horizontal="center" vertical="center"/>
    </xf>
    <xf numFmtId="0" fontId="33" fillId="4" borderId="39" xfId="16" applyNumberFormat="1" applyFont="1" applyFill="1" applyBorder="1" applyAlignment="1">
      <alignment horizontal="center" vertical="center" shrinkToFit="1"/>
    </xf>
    <xf numFmtId="41" fontId="33" fillId="4" borderId="39" xfId="17" applyFont="1" applyFill="1" applyBorder="1" applyAlignment="1">
      <alignment horizontal="center" vertical="center"/>
    </xf>
  </cellXfs>
  <cellStyles count="27">
    <cellStyle name="쉼표 [0]" xfId="1" builtinId="6"/>
    <cellStyle name="쉼표 [0] 10" xfId="26" xr:uid="{893E985E-2F50-480E-B767-8D5C0BD3E7F5}"/>
    <cellStyle name="쉼표 [0] 2" xfId="4" xr:uid="{5933AD81-25F0-45A1-AAF0-51A35524C767}"/>
    <cellStyle name="쉼표 [0] 2 2" xfId="12" xr:uid="{365B24FE-7981-436E-95C6-26FD3301D5BE}"/>
    <cellStyle name="쉼표 [0] 2 3" xfId="15" xr:uid="{07A63046-5F04-48E0-B7CB-C2F96D5BBA37}"/>
    <cellStyle name="쉼표 [0] 2 4" xfId="18" xr:uid="{67DB4110-69C1-4832-ACA1-0AF81AD60078}"/>
    <cellStyle name="쉼표 [0] 3" xfId="6" xr:uid="{A256EB15-06BE-4550-A1B2-B67D041147C8}"/>
    <cellStyle name="쉼표 [0] 4" xfId="10" xr:uid="{9FA837C5-DD4B-4A51-8E4F-4F09866F1175}"/>
    <cellStyle name="쉼표 [0] 5" xfId="14" xr:uid="{03B46A50-540E-4B98-97CE-D49586BF9A4C}"/>
    <cellStyle name="쉼표 [0] 6" xfId="17" xr:uid="{23CCA3E7-2134-4BD8-B254-7DD716FEE145}"/>
    <cellStyle name="쉼표 [0] 7" xfId="20" xr:uid="{3A60BD07-7154-4FB7-BBAA-965594CE4B1F}"/>
    <cellStyle name="쉼표 [0] 8" xfId="22" xr:uid="{D14B0960-E69B-4C0A-9AC6-62A474A0780B}"/>
    <cellStyle name="쉼표 [0] 9" xfId="24" xr:uid="{FC4D7862-3994-49FB-B469-94E3D47141D5}"/>
    <cellStyle name="표준" xfId="0" builtinId="0"/>
    <cellStyle name="표준 10" xfId="21" xr:uid="{B0C570A5-6256-4F93-BEAF-DA37327EE49F}"/>
    <cellStyle name="표준 11" xfId="23" xr:uid="{896A2C18-E159-4713-A8ED-8FB4DC541B49}"/>
    <cellStyle name="표준 12" xfId="25" xr:uid="{301023F2-8E5B-4F28-98E8-9A030D3E226C}"/>
    <cellStyle name="표준 2" xfId="3" xr:uid="{E14F4A46-FBF8-421A-9F1F-D2DA767610B6}"/>
    <cellStyle name="표준 2 2" xfId="11" xr:uid="{2877276A-5C65-4955-8C36-6AFF5C513641}"/>
    <cellStyle name="표준 2 3" xfId="2" xr:uid="{00000000-0005-0000-0000-000003000000}"/>
    <cellStyle name="표준 3" xfId="5" xr:uid="{BCFB9708-AA0D-4655-9AC7-45EC823D1543}"/>
    <cellStyle name="표준 4" xfId="7" xr:uid="{4045B0C7-49F4-409E-9D88-844FA08DEB0E}"/>
    <cellStyle name="표준 5" xfId="8" xr:uid="{41EA5448-CC31-4CC6-A013-CFB1AC922D4E}"/>
    <cellStyle name="표준 6" xfId="9" xr:uid="{4E917CC7-DD22-4D8B-924D-B3CD549468FC}"/>
    <cellStyle name="표준 7" xfId="13" xr:uid="{7ABEB9F2-A129-492C-BF3F-505E730590AD}"/>
    <cellStyle name="표준 8" xfId="16" xr:uid="{AB774BF1-15EB-46D3-9BBD-AD188919E628}"/>
    <cellStyle name="표준 9" xfId="19" xr:uid="{29C46D06-040E-46AF-AEF4-F9D310567FE1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F9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2D633-ABB7-4F14-8A5A-EF46FD84E0BA}">
  <sheetPr>
    <tabColor rgb="FF2F5597"/>
    <pageSetUpPr fitToPage="1"/>
  </sheetPr>
  <dimension ref="A2:H16"/>
  <sheetViews>
    <sheetView tabSelected="1" workbookViewId="0">
      <selection activeCell="B15" sqref="B15:D15"/>
    </sheetView>
  </sheetViews>
  <sheetFormatPr defaultRowHeight="16.5" x14ac:dyDescent="0.3"/>
  <cols>
    <col min="1" max="1" width="2" customWidth="1"/>
    <col min="2" max="2" width="9.125" customWidth="1"/>
    <col min="3" max="3" width="25.375" customWidth="1"/>
    <col min="4" max="4" width="35.125" customWidth="1"/>
    <col min="5" max="8" width="19.5" customWidth="1"/>
  </cols>
  <sheetData>
    <row r="2" spans="1:8" ht="51.75" customHeight="1" x14ac:dyDescent="0.3">
      <c r="B2" s="204" t="s">
        <v>62</v>
      </c>
      <c r="C2" s="204"/>
      <c r="D2" s="204"/>
      <c r="E2" s="204"/>
      <c r="F2" s="204"/>
      <c r="G2" s="204"/>
      <c r="H2" s="204"/>
    </row>
    <row r="3" spans="1:8" ht="42.75" customHeight="1" x14ac:dyDescent="0.3">
      <c r="A3" s="7"/>
      <c r="B3" s="205" t="s">
        <v>44</v>
      </c>
      <c r="C3" s="205"/>
      <c r="D3" s="205"/>
      <c r="E3" s="205"/>
      <c r="F3" s="8"/>
      <c r="G3" s="8"/>
      <c r="H3" s="8"/>
    </row>
    <row r="4" spans="1:8" ht="28.5" customHeight="1" x14ac:dyDescent="0.3">
      <c r="A4" s="7"/>
      <c r="B4" s="20"/>
      <c r="C4" s="20"/>
      <c r="D4" s="20"/>
      <c r="E4" s="20"/>
      <c r="G4" s="29" t="s">
        <v>29</v>
      </c>
      <c r="H4" s="30">
        <f>G15</f>
        <v>2075200</v>
      </c>
    </row>
    <row r="5" spans="1:8" ht="34.5" customHeight="1" thickBot="1" x14ac:dyDescent="0.35">
      <c r="A5" s="8"/>
      <c r="B5" s="208" t="s">
        <v>10</v>
      </c>
      <c r="C5" s="208"/>
      <c r="D5" s="208"/>
      <c r="E5" s="208"/>
      <c r="F5" s="208"/>
      <c r="G5" s="208"/>
      <c r="H5" s="208"/>
    </row>
    <row r="6" spans="1:8" ht="34.5" customHeight="1" x14ac:dyDescent="0.3">
      <c r="A6" s="9"/>
      <c r="B6" s="53" t="s">
        <v>30</v>
      </c>
      <c r="C6" s="21" t="s">
        <v>46</v>
      </c>
      <c r="D6" s="21" t="s">
        <v>31</v>
      </c>
      <c r="E6" s="21" t="s">
        <v>39</v>
      </c>
      <c r="F6" s="21" t="s">
        <v>32</v>
      </c>
      <c r="G6" s="21" t="s">
        <v>33</v>
      </c>
      <c r="H6" s="54" t="s">
        <v>43</v>
      </c>
    </row>
    <row r="7" spans="1:8" ht="34.5" customHeight="1" x14ac:dyDescent="0.3">
      <c r="A7" s="9"/>
      <c r="B7" s="55">
        <v>1</v>
      </c>
      <c r="C7" s="56" t="s">
        <v>36</v>
      </c>
      <c r="D7" s="56" t="s">
        <v>45</v>
      </c>
      <c r="E7" s="56">
        <f>'(기관운영) 8월 사무국'!N3</f>
        <v>5</v>
      </c>
      <c r="F7" s="56">
        <f>'(기관운영) 8월 사무국'!G15</f>
        <v>41</v>
      </c>
      <c r="G7" s="51">
        <f>'(기관운영) 8월 사무국'!H15</f>
        <v>482900</v>
      </c>
      <c r="H7" s="57">
        <f>G7/6000000*100</f>
        <v>8.0483333333333338</v>
      </c>
    </row>
    <row r="8" spans="1:8" ht="34.5" customHeight="1" x14ac:dyDescent="0.3">
      <c r="A8" s="9"/>
      <c r="B8" s="55">
        <v>2</v>
      </c>
      <c r="C8" s="209" t="s">
        <v>28</v>
      </c>
      <c r="D8" s="58" t="s">
        <v>63</v>
      </c>
      <c r="E8" s="56">
        <f>'(시책추진) 8월 사무국'!N3</f>
        <v>0</v>
      </c>
      <c r="F8" s="56">
        <f>'(시책추진) 8월 사무국'!G8</f>
        <v>0</v>
      </c>
      <c r="G8" s="51">
        <f>'(시책추진) 8월 사무국'!H8</f>
        <v>0</v>
      </c>
      <c r="H8" s="59">
        <f t="shared" ref="H8:H14" si="0">G8/2400000*100</f>
        <v>0</v>
      </c>
    </row>
    <row r="9" spans="1:8" ht="34.5" customHeight="1" x14ac:dyDescent="0.3">
      <c r="A9" s="9"/>
      <c r="B9" s="55">
        <v>3</v>
      </c>
      <c r="C9" s="210"/>
      <c r="D9" s="93" t="s">
        <v>40</v>
      </c>
      <c r="E9" s="93">
        <f>'(시책추진) 8월 수련관'!N3</f>
        <v>3</v>
      </c>
      <c r="F9" s="50">
        <f>'(시책추진) 8월 수련관'!G12</f>
        <v>34</v>
      </c>
      <c r="G9" s="51">
        <f>'(시책추진) 8월 수련관'!H12</f>
        <v>354000</v>
      </c>
      <c r="H9" s="59">
        <f t="shared" ref="H9:H10" si="1">G9/2400000*100</f>
        <v>14.75</v>
      </c>
    </row>
    <row r="10" spans="1:8" ht="34.5" customHeight="1" x14ac:dyDescent="0.3">
      <c r="A10" s="9"/>
      <c r="B10" s="226">
        <v>4</v>
      </c>
      <c r="C10" s="210"/>
      <c r="D10" s="197" t="s">
        <v>64</v>
      </c>
      <c r="E10" s="197">
        <f>'(시책추진) 8월 운정센터'!N3</f>
        <v>2</v>
      </c>
      <c r="F10" s="189">
        <f>'(시책추진) 8월 운정센터'!G11</f>
        <v>13</v>
      </c>
      <c r="G10" s="227">
        <f>'(시책추진) 8월 운정센터'!H11</f>
        <v>229700</v>
      </c>
      <c r="H10" s="59">
        <f t="shared" si="1"/>
        <v>9.5708333333333346</v>
      </c>
    </row>
    <row r="11" spans="1:8" ht="34.5" customHeight="1" x14ac:dyDescent="0.3">
      <c r="A11" s="9"/>
      <c r="B11" s="55">
        <v>5</v>
      </c>
      <c r="C11" s="211"/>
      <c r="D11" s="88" t="s">
        <v>65</v>
      </c>
      <c r="E11" s="88">
        <f>'(시책추진) 8월 활동센터'!N3</f>
        <v>4</v>
      </c>
      <c r="F11" s="50">
        <f>'(시책추진) 8월 활동센터'!G10</f>
        <v>50</v>
      </c>
      <c r="G11" s="51">
        <f>'(시책추진) 8월 활동센터'!H10</f>
        <v>357700</v>
      </c>
      <c r="H11" s="59">
        <f t="shared" ref="H11" si="2">G11/2400000*100</f>
        <v>14.904166666666665</v>
      </c>
    </row>
    <row r="12" spans="1:8" ht="34.5" customHeight="1" x14ac:dyDescent="0.3">
      <c r="A12" s="9"/>
      <c r="B12" s="55">
        <v>6</v>
      </c>
      <c r="C12" s="209"/>
      <c r="D12" s="58" t="s">
        <v>41</v>
      </c>
      <c r="E12" s="56">
        <f>'(시책추진) 8월 교하'!N3</f>
        <v>4</v>
      </c>
      <c r="F12" s="50">
        <f>'(시책추진) 8월 교하'!G11</f>
        <v>12</v>
      </c>
      <c r="G12" s="51">
        <f>'(시책추진) 8월 교하'!H11</f>
        <v>218300</v>
      </c>
      <c r="H12" s="59">
        <f t="shared" si="0"/>
        <v>9.0958333333333332</v>
      </c>
    </row>
    <row r="13" spans="1:8" ht="34.5" customHeight="1" x14ac:dyDescent="0.3">
      <c r="A13" s="9"/>
      <c r="B13" s="55">
        <v>7</v>
      </c>
      <c r="C13" s="209"/>
      <c r="D13" s="58" t="s">
        <v>34</v>
      </c>
      <c r="E13" s="56">
        <f>'(시책추진) 8월 금촌'!N3</f>
        <v>3</v>
      </c>
      <c r="F13" s="56">
        <f>'(시책추진) 8월 금촌'!G11</f>
        <v>15</v>
      </c>
      <c r="G13" s="51">
        <f>'(시책추진) 8월 금촌'!H11</f>
        <v>180400</v>
      </c>
      <c r="H13" s="59">
        <f t="shared" si="0"/>
        <v>7.5166666666666675</v>
      </c>
    </row>
    <row r="14" spans="1:8" ht="34.5" customHeight="1" x14ac:dyDescent="0.3">
      <c r="A14" s="9"/>
      <c r="B14" s="55">
        <v>8</v>
      </c>
      <c r="C14" s="209"/>
      <c r="D14" s="58" t="s">
        <v>42</v>
      </c>
      <c r="E14" s="56">
        <f>'(시책추진) 8월 상담'!N3</f>
        <v>4</v>
      </c>
      <c r="F14" s="56">
        <f>'(시책추진) 8월 상담'!G15</f>
        <v>15</v>
      </c>
      <c r="G14" s="51">
        <f>'(시책추진) 8월 상담'!H15</f>
        <v>252200</v>
      </c>
      <c r="H14" s="59">
        <f t="shared" si="0"/>
        <v>10.508333333333333</v>
      </c>
    </row>
    <row r="15" spans="1:8" ht="34.5" customHeight="1" thickBot="1" x14ac:dyDescent="0.35">
      <c r="A15" s="9"/>
      <c r="B15" s="206" t="s">
        <v>35</v>
      </c>
      <c r="C15" s="207"/>
      <c r="D15" s="207"/>
      <c r="E15" s="60">
        <f>SUM(E7:E14)</f>
        <v>25</v>
      </c>
      <c r="F15" s="60">
        <f>SUM(F7:F14)</f>
        <v>180</v>
      </c>
      <c r="G15" s="61">
        <f>SUM(G7:G14)</f>
        <v>2075200</v>
      </c>
      <c r="H15" s="62"/>
    </row>
    <row r="16" spans="1:8" x14ac:dyDescent="0.3">
      <c r="G16" s="28"/>
    </row>
  </sheetData>
  <mergeCells count="5">
    <mergeCell ref="B2:H2"/>
    <mergeCell ref="B3:E3"/>
    <mergeCell ref="B15:D15"/>
    <mergeCell ref="B5:H5"/>
    <mergeCell ref="C8:C14"/>
  </mergeCells>
  <phoneticPr fontId="25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FFE699"/>
    <pageSetUpPr fitToPage="1"/>
  </sheetPr>
  <dimension ref="A1:N119"/>
  <sheetViews>
    <sheetView view="pageBreakPreview" zoomScaleNormal="100" zoomScaleSheetLayoutView="100" workbookViewId="0">
      <selection activeCell="H16" sqref="H16"/>
    </sheetView>
  </sheetViews>
  <sheetFormatPr defaultColWidth="9" defaultRowHeight="16.5" x14ac:dyDescent="0.3"/>
  <cols>
    <col min="1" max="1" width="1.625" customWidth="1"/>
    <col min="2" max="2" width="6.875" customWidth="1"/>
    <col min="3" max="3" width="13.625" customWidth="1"/>
    <col min="4" max="4" width="28.625" customWidth="1"/>
    <col min="5" max="5" width="23.625" customWidth="1"/>
    <col min="6" max="6" width="54.625" customWidth="1"/>
    <col min="7" max="7" width="10.625" customWidth="1"/>
    <col min="8" max="8" width="13.625" customWidth="1"/>
    <col min="9" max="9" width="13.625" style="1" customWidth="1"/>
    <col min="10" max="10" width="20.625" style="1" customWidth="1"/>
    <col min="11" max="11" width="1.625" customWidth="1"/>
    <col min="12" max="15" width="9" customWidth="1"/>
    <col min="16" max="16" width="9.25" customWidth="1"/>
    <col min="17" max="18" width="9" customWidth="1"/>
  </cols>
  <sheetData>
    <row r="1" spans="1:14" ht="5.0999999999999996" customHeight="1" x14ac:dyDescent="0.3"/>
    <row r="2" spans="1:14" ht="50.1" customHeight="1" x14ac:dyDescent="0.3">
      <c r="B2" s="212" t="s">
        <v>66</v>
      </c>
      <c r="C2" s="212"/>
      <c r="D2" s="212"/>
      <c r="E2" s="212"/>
      <c r="F2" s="212"/>
      <c r="G2" s="212"/>
      <c r="H2" s="212"/>
      <c r="I2" s="212"/>
      <c r="J2" s="212"/>
    </row>
    <row r="3" spans="1:14" ht="20.100000000000001" customHeight="1" thickBot="1" x14ac:dyDescent="0.35">
      <c r="B3" s="17" t="s">
        <v>37</v>
      </c>
      <c r="C3" s="18"/>
      <c r="D3" s="18"/>
      <c r="E3" s="18"/>
      <c r="F3" s="18"/>
      <c r="G3" s="18"/>
      <c r="H3" s="18"/>
      <c r="I3" s="19"/>
      <c r="J3" s="18"/>
      <c r="N3">
        <f>COUNTA(B5:B14)</f>
        <v>5</v>
      </c>
    </row>
    <row r="4" spans="1:14" ht="34.5" customHeight="1" x14ac:dyDescent="0.3">
      <c r="B4" s="68" t="s">
        <v>14</v>
      </c>
      <c r="C4" s="69" t="s">
        <v>24</v>
      </c>
      <c r="D4" s="69" t="s">
        <v>15</v>
      </c>
      <c r="E4" s="69" t="s">
        <v>18</v>
      </c>
      <c r="F4" s="69" t="s">
        <v>6</v>
      </c>
      <c r="G4" s="70" t="s">
        <v>11</v>
      </c>
      <c r="H4" s="69" t="s">
        <v>21</v>
      </c>
      <c r="I4" s="69" t="s">
        <v>5</v>
      </c>
      <c r="J4" s="71" t="s">
        <v>20</v>
      </c>
    </row>
    <row r="5" spans="1:14" s="78" customFormat="1" ht="34.5" customHeight="1" x14ac:dyDescent="0.3">
      <c r="B5" s="134">
        <v>1</v>
      </c>
      <c r="C5" s="135" t="s">
        <v>54</v>
      </c>
      <c r="D5" s="136" t="s">
        <v>78</v>
      </c>
      <c r="E5" s="137" t="s">
        <v>79</v>
      </c>
      <c r="F5" s="138" t="s">
        <v>80</v>
      </c>
      <c r="G5" s="135">
        <v>7</v>
      </c>
      <c r="H5" s="139">
        <v>38600</v>
      </c>
      <c r="I5" s="139" t="s">
        <v>0</v>
      </c>
      <c r="J5" s="140" t="s">
        <v>56</v>
      </c>
      <c r="K5" s="82"/>
      <c r="L5" s="83"/>
    </row>
    <row r="6" spans="1:14" s="78" customFormat="1" ht="34.5" customHeight="1" x14ac:dyDescent="0.3">
      <c r="B6" s="141">
        <v>2</v>
      </c>
      <c r="C6" s="72" t="s">
        <v>54</v>
      </c>
      <c r="D6" s="142" t="s">
        <v>81</v>
      </c>
      <c r="E6" s="137" t="s">
        <v>82</v>
      </c>
      <c r="F6" s="144" t="s">
        <v>83</v>
      </c>
      <c r="G6" s="145">
        <v>4</v>
      </c>
      <c r="H6" s="146">
        <v>19300</v>
      </c>
      <c r="I6" s="147" t="s">
        <v>0</v>
      </c>
      <c r="J6" s="140" t="s">
        <v>56</v>
      </c>
      <c r="K6" s="82"/>
      <c r="L6" s="83"/>
    </row>
    <row r="7" spans="1:14" s="78" customFormat="1" ht="34.5" customHeight="1" x14ac:dyDescent="0.3">
      <c r="B7" s="141">
        <v>3</v>
      </c>
      <c r="C7" s="72" t="s">
        <v>54</v>
      </c>
      <c r="D7" s="136" t="s">
        <v>84</v>
      </c>
      <c r="E7" s="143" t="s">
        <v>85</v>
      </c>
      <c r="F7" s="84" t="s">
        <v>86</v>
      </c>
      <c r="G7" s="80">
        <v>12</v>
      </c>
      <c r="H7" s="81">
        <v>200000</v>
      </c>
      <c r="I7" s="73" t="s">
        <v>0</v>
      </c>
      <c r="J7" s="140" t="s">
        <v>56</v>
      </c>
      <c r="K7" s="82"/>
      <c r="L7" s="83"/>
    </row>
    <row r="8" spans="1:14" s="78" customFormat="1" ht="34.5" customHeight="1" x14ac:dyDescent="0.3">
      <c r="B8" s="141">
        <v>4</v>
      </c>
      <c r="C8" s="72" t="s">
        <v>54</v>
      </c>
      <c r="D8" s="136" t="s">
        <v>87</v>
      </c>
      <c r="E8" s="148" t="s">
        <v>55</v>
      </c>
      <c r="F8" s="84" t="s">
        <v>88</v>
      </c>
      <c r="G8" s="80">
        <v>10</v>
      </c>
      <c r="H8" s="81">
        <v>81500</v>
      </c>
      <c r="I8" s="73" t="s">
        <v>0</v>
      </c>
      <c r="J8" s="140" t="s">
        <v>56</v>
      </c>
      <c r="K8" s="82"/>
      <c r="L8" s="83"/>
    </row>
    <row r="9" spans="1:14" s="78" customFormat="1" ht="34.5" customHeight="1" x14ac:dyDescent="0.3">
      <c r="B9" s="141">
        <v>5</v>
      </c>
      <c r="C9" s="72" t="s">
        <v>54</v>
      </c>
      <c r="D9" s="136" t="s">
        <v>89</v>
      </c>
      <c r="E9" s="148" t="s">
        <v>90</v>
      </c>
      <c r="F9" s="84" t="s">
        <v>91</v>
      </c>
      <c r="G9" s="80">
        <v>8</v>
      </c>
      <c r="H9" s="81">
        <v>143500</v>
      </c>
      <c r="I9" s="73" t="s">
        <v>0</v>
      </c>
      <c r="J9" s="140" t="s">
        <v>56</v>
      </c>
      <c r="K9" s="82"/>
      <c r="L9" s="83"/>
    </row>
    <row r="10" spans="1:14" s="78" customFormat="1" ht="34.5" hidden="1" customHeight="1" x14ac:dyDescent="0.3">
      <c r="B10" s="141"/>
      <c r="C10" s="72"/>
      <c r="D10" s="136"/>
      <c r="E10" s="148"/>
      <c r="F10" s="84"/>
      <c r="G10" s="80"/>
      <c r="H10" s="81"/>
      <c r="I10" s="73"/>
      <c r="J10" s="140"/>
      <c r="K10" s="82"/>
      <c r="L10" s="83"/>
    </row>
    <row r="11" spans="1:14" s="78" customFormat="1" ht="34.5" hidden="1" customHeight="1" x14ac:dyDescent="0.3">
      <c r="B11" s="141"/>
      <c r="C11" s="72"/>
      <c r="D11" s="136"/>
      <c r="E11" s="148"/>
      <c r="F11" s="84"/>
      <c r="G11" s="80"/>
      <c r="H11" s="81"/>
      <c r="I11" s="73"/>
      <c r="J11" s="140"/>
      <c r="K11" s="82"/>
      <c r="L11" s="83"/>
    </row>
    <row r="12" spans="1:14" s="78" customFormat="1" ht="34.5" hidden="1" customHeight="1" x14ac:dyDescent="0.3">
      <c r="B12" s="141"/>
      <c r="C12" s="72"/>
      <c r="D12" s="136"/>
      <c r="E12" s="148"/>
      <c r="F12" s="84"/>
      <c r="G12" s="80"/>
      <c r="H12" s="81"/>
      <c r="I12" s="73"/>
      <c r="J12" s="140"/>
      <c r="K12" s="82"/>
      <c r="L12" s="83"/>
    </row>
    <row r="13" spans="1:14" s="78" customFormat="1" ht="34.5" hidden="1" customHeight="1" x14ac:dyDescent="0.3">
      <c r="B13" s="134"/>
      <c r="C13" s="72"/>
      <c r="D13" s="136"/>
      <c r="E13" s="148"/>
      <c r="F13" s="84"/>
      <c r="G13" s="80"/>
      <c r="H13" s="81"/>
      <c r="I13" s="73"/>
      <c r="J13" s="140"/>
      <c r="K13" s="82"/>
      <c r="L13" s="83"/>
    </row>
    <row r="14" spans="1:14" s="78" customFormat="1" ht="34.5" hidden="1" customHeight="1" x14ac:dyDescent="0.3">
      <c r="B14" s="134"/>
      <c r="C14" s="72"/>
      <c r="D14" s="136"/>
      <c r="E14" s="148"/>
      <c r="F14" s="84"/>
      <c r="G14" s="80"/>
      <c r="H14" s="81"/>
      <c r="I14" s="73"/>
      <c r="J14" s="140"/>
      <c r="K14" s="82"/>
      <c r="L14" s="83"/>
    </row>
    <row r="15" spans="1:14" ht="35.1" customHeight="1" thickBot="1" x14ac:dyDescent="0.35">
      <c r="B15" s="213" t="s">
        <v>49</v>
      </c>
      <c r="C15" s="214"/>
      <c r="D15" s="214"/>
      <c r="E15" s="214"/>
      <c r="F15" s="215"/>
      <c r="G15" s="173">
        <f>SUM(G5:G14)</f>
        <v>41</v>
      </c>
      <c r="H15" s="174">
        <f>SUM(H5:H14)</f>
        <v>482900</v>
      </c>
      <c r="I15" s="175"/>
      <c r="J15" s="176"/>
    </row>
    <row r="16" spans="1:14" ht="35.1" customHeight="1" x14ac:dyDescent="0.3">
      <c r="A16" s="11"/>
      <c r="B16" s="31"/>
      <c r="C16" s="31"/>
      <c r="D16" s="31"/>
      <c r="E16" s="31"/>
      <c r="F16" s="31"/>
      <c r="G16" s="32"/>
      <c r="H16" s="33"/>
      <c r="I16" s="34"/>
      <c r="J16" s="31"/>
    </row>
    <row r="17" spans="2:10" ht="35.1" customHeight="1" x14ac:dyDescent="0.3">
      <c r="J17" s="6"/>
    </row>
    <row r="18" spans="2:10" ht="35.1" customHeight="1" x14ac:dyDescent="0.3"/>
    <row r="19" spans="2:10" ht="35.1" customHeight="1" x14ac:dyDescent="0.3"/>
    <row r="20" spans="2:10" ht="35.1" customHeight="1" x14ac:dyDescent="0.3"/>
    <row r="21" spans="2:10" ht="35.1" customHeight="1" x14ac:dyDescent="0.3"/>
    <row r="22" spans="2:10" ht="35.1" customHeight="1" x14ac:dyDescent="0.3"/>
    <row r="23" spans="2:10" ht="35.1" customHeight="1" x14ac:dyDescent="0.3"/>
    <row r="24" spans="2:10" ht="35.1" customHeight="1" x14ac:dyDescent="0.3"/>
    <row r="25" spans="2:10" ht="35.1" customHeight="1" x14ac:dyDescent="0.3">
      <c r="I25"/>
      <c r="J25"/>
    </row>
    <row r="26" spans="2:10" ht="35.1" customHeight="1" x14ac:dyDescent="0.3">
      <c r="I26"/>
      <c r="J26"/>
    </row>
    <row r="27" spans="2:10" ht="35.1" customHeight="1" x14ac:dyDescent="0.3">
      <c r="I27"/>
      <c r="J27"/>
    </row>
    <row r="28" spans="2:10" ht="35.1" customHeight="1" x14ac:dyDescent="0.3">
      <c r="I28"/>
      <c r="J28"/>
    </row>
    <row r="29" spans="2:10" ht="35.1" customHeight="1" x14ac:dyDescent="0.3">
      <c r="I29"/>
      <c r="J29"/>
    </row>
    <row r="30" spans="2:10" ht="35.1" customHeight="1" x14ac:dyDescent="0.3">
      <c r="B30" s="1"/>
    </row>
    <row r="31" spans="2:10" ht="35.1" customHeight="1" x14ac:dyDescent="0.3">
      <c r="B31" s="1"/>
    </row>
    <row r="32" spans="2:10" ht="34.5" customHeight="1" x14ac:dyDescent="0.3">
      <c r="B32" s="1"/>
    </row>
    <row r="33" spans="2:2" ht="35.1" customHeight="1" x14ac:dyDescent="0.3">
      <c r="B33" s="1"/>
    </row>
    <row r="34" spans="2:2" ht="35.1" customHeight="1" x14ac:dyDescent="0.3">
      <c r="B34" s="1"/>
    </row>
    <row r="35" spans="2:2" ht="35.1" customHeight="1" x14ac:dyDescent="0.3">
      <c r="B35" s="1"/>
    </row>
    <row r="36" spans="2:2" ht="35.1" customHeight="1" x14ac:dyDescent="0.3">
      <c r="B36" s="1"/>
    </row>
    <row r="37" spans="2:2" ht="35.1" customHeight="1" x14ac:dyDescent="0.3">
      <c r="B37" s="1"/>
    </row>
    <row r="38" spans="2:2" ht="35.1" customHeight="1" x14ac:dyDescent="0.3"/>
    <row r="39" spans="2:2" ht="35.1" customHeight="1" x14ac:dyDescent="0.3"/>
    <row r="40" spans="2:2" ht="35.1" customHeight="1" x14ac:dyDescent="0.3"/>
    <row r="41" spans="2:2" ht="35.1" customHeight="1" x14ac:dyDescent="0.3"/>
    <row r="42" spans="2:2" ht="35.1" customHeight="1" x14ac:dyDescent="0.3"/>
    <row r="43" spans="2:2" ht="35.1" customHeight="1" x14ac:dyDescent="0.3"/>
    <row r="44" spans="2:2" ht="35.1" customHeight="1" x14ac:dyDescent="0.3"/>
    <row r="45" spans="2:2" ht="35.1" customHeight="1" x14ac:dyDescent="0.3"/>
    <row r="46" spans="2:2" ht="35.1" customHeight="1" x14ac:dyDescent="0.3"/>
    <row r="47" spans="2:2" ht="35.1" customHeight="1" x14ac:dyDescent="0.3"/>
    <row r="48" spans="2:2" ht="35.1" customHeight="1" x14ac:dyDescent="0.3"/>
    <row r="49" ht="35.1" customHeight="1" x14ac:dyDescent="0.3"/>
    <row r="50" ht="35.1" customHeight="1" x14ac:dyDescent="0.3"/>
    <row r="51" ht="35.1" customHeight="1" x14ac:dyDescent="0.3"/>
    <row r="52" ht="35.1" customHeight="1" x14ac:dyDescent="0.3"/>
    <row r="53" ht="35.1" customHeight="1" x14ac:dyDescent="0.3"/>
    <row r="54" ht="35.1" customHeight="1" x14ac:dyDescent="0.3"/>
    <row r="55" ht="35.1" customHeight="1" x14ac:dyDescent="0.3"/>
    <row r="56" ht="35.1" customHeight="1" x14ac:dyDescent="0.3"/>
    <row r="57" ht="35.1" customHeight="1" x14ac:dyDescent="0.3"/>
    <row r="58" ht="35.25" customHeight="1" x14ac:dyDescent="0.3"/>
    <row r="59" ht="35.25" customHeight="1" x14ac:dyDescent="0.3"/>
    <row r="60" ht="35.25" customHeight="1" x14ac:dyDescent="0.3"/>
    <row r="61" ht="35.25" customHeight="1" x14ac:dyDescent="0.3"/>
    <row r="62" ht="35.25" customHeight="1" x14ac:dyDescent="0.3"/>
    <row r="63" ht="35.25" customHeight="1" x14ac:dyDescent="0.3"/>
    <row r="64" ht="35.25" customHeight="1" x14ac:dyDescent="0.3"/>
    <row r="65" ht="35.25" customHeight="1" x14ac:dyDescent="0.3"/>
    <row r="66" ht="35.25" customHeight="1" x14ac:dyDescent="0.3"/>
    <row r="67" ht="35.25" customHeight="1" x14ac:dyDescent="0.3"/>
    <row r="68" ht="35.25" customHeight="1" x14ac:dyDescent="0.3"/>
    <row r="69" ht="35.25" customHeight="1" x14ac:dyDescent="0.3"/>
    <row r="70" ht="35.1" customHeight="1" x14ac:dyDescent="0.3"/>
    <row r="71" ht="35.25" customHeight="1" x14ac:dyDescent="0.3"/>
    <row r="72" ht="35.25" customHeight="1" x14ac:dyDescent="0.3"/>
    <row r="73" ht="35.25" customHeight="1" x14ac:dyDescent="0.3"/>
    <row r="74" ht="35.25" customHeight="1" x14ac:dyDescent="0.3"/>
    <row r="75" ht="35.25" customHeight="1" x14ac:dyDescent="0.3"/>
    <row r="76" ht="35.25" customHeight="1" x14ac:dyDescent="0.3"/>
    <row r="77" ht="35.25" customHeight="1" x14ac:dyDescent="0.3"/>
    <row r="78" ht="35.25" customHeight="1" x14ac:dyDescent="0.3"/>
    <row r="79" ht="35.25" customHeight="1" x14ac:dyDescent="0.3"/>
    <row r="80" ht="35.25" customHeight="1" x14ac:dyDescent="0.3"/>
    <row r="81" ht="35.25" customHeight="1" x14ac:dyDescent="0.3"/>
    <row r="82" ht="35.25" customHeight="1" x14ac:dyDescent="0.3"/>
    <row r="83" ht="35.25" customHeight="1" x14ac:dyDescent="0.3"/>
    <row r="84" ht="35.25" customHeight="1" x14ac:dyDescent="0.3"/>
    <row r="85" ht="35.25" customHeight="1" x14ac:dyDescent="0.3"/>
    <row r="86" ht="35.25" customHeight="1" x14ac:dyDescent="0.3"/>
    <row r="87" ht="35.25" customHeight="1" x14ac:dyDescent="0.3"/>
    <row r="88" ht="35.25" customHeight="1" x14ac:dyDescent="0.3"/>
    <row r="89" ht="35.1" customHeight="1" x14ac:dyDescent="0.3"/>
    <row r="90" ht="34.5" customHeight="1" x14ac:dyDescent="0.3"/>
    <row r="91" ht="34.5" customHeight="1" x14ac:dyDescent="0.3"/>
    <row r="92" ht="34.5" customHeight="1" x14ac:dyDescent="0.3"/>
    <row r="93" ht="34.5" customHeight="1" x14ac:dyDescent="0.3"/>
    <row r="94" ht="34.5" customHeight="1" x14ac:dyDescent="0.3"/>
    <row r="95" ht="34.5" customHeight="1" x14ac:dyDescent="0.3"/>
    <row r="96" ht="35.1" customHeight="1" x14ac:dyDescent="0.3"/>
    <row r="97" ht="12.75" customHeight="1" x14ac:dyDescent="0.3"/>
    <row r="98" ht="20.100000000000001" customHeight="1" x14ac:dyDescent="0.3"/>
    <row r="99" ht="20.100000000000001" customHeight="1" x14ac:dyDescent="0.3"/>
    <row r="100" ht="20.100000000000001" customHeight="1" x14ac:dyDescent="0.3"/>
    <row r="101" ht="20.100000000000001" customHeight="1" x14ac:dyDescent="0.3"/>
    <row r="102" ht="20.100000000000001" customHeight="1" x14ac:dyDescent="0.3"/>
    <row r="103" ht="20.100000000000001" customHeight="1" x14ac:dyDescent="0.3"/>
    <row r="104" ht="20.100000000000001" customHeight="1" x14ac:dyDescent="0.3"/>
    <row r="105" ht="20.100000000000001" customHeight="1" x14ac:dyDescent="0.3"/>
    <row r="106" ht="20.100000000000001" customHeight="1" x14ac:dyDescent="0.3"/>
    <row r="107" ht="20.100000000000001" customHeight="1" x14ac:dyDescent="0.3"/>
    <row r="108" ht="20.100000000000001" customHeight="1" x14ac:dyDescent="0.3"/>
    <row r="109" ht="20.100000000000001" customHeight="1" x14ac:dyDescent="0.3"/>
    <row r="110" ht="20.100000000000001" customHeight="1" x14ac:dyDescent="0.3"/>
    <row r="111" ht="20.100000000000001" customHeight="1" x14ac:dyDescent="0.3"/>
    <row r="112" ht="20.100000000000001" customHeight="1" x14ac:dyDescent="0.3"/>
    <row r="113" ht="20.100000000000001" customHeight="1" x14ac:dyDescent="0.3"/>
    <row r="114" ht="20.100000000000001" customHeight="1" x14ac:dyDescent="0.3"/>
    <row r="115" ht="20.100000000000001" customHeight="1" x14ac:dyDescent="0.3"/>
    <row r="116" ht="20.100000000000001" customHeight="1" x14ac:dyDescent="0.3"/>
    <row r="117" ht="20.100000000000001" customHeight="1" x14ac:dyDescent="0.3"/>
    <row r="118" ht="20.100000000000001" customHeight="1" x14ac:dyDescent="0.3"/>
    <row r="119" ht="20.100000000000001" customHeight="1" x14ac:dyDescent="0.3"/>
  </sheetData>
  <autoFilter ref="B4:J4" xr:uid="{00000000-0009-0000-0000-000002000000}"/>
  <mergeCells count="2">
    <mergeCell ref="B2:J2"/>
    <mergeCell ref="B15:F15"/>
  </mergeCells>
  <phoneticPr fontId="25" type="noConversion"/>
  <pageMargins left="0.69972223043441772" right="0.69972223043441772" top="0.75" bottom="0.75" header="0.30000001192092896" footer="0.30000001192092896"/>
  <pageSetup paperSize="9" scale="42" orientation="portrait" r:id="rId1"/>
  <colBreaks count="1" manualBreakCount="1">
    <brk id="10" max="1638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rgb="FFFFE699"/>
    <pageSetUpPr fitToPage="1"/>
  </sheetPr>
  <dimension ref="B1:N73"/>
  <sheetViews>
    <sheetView view="pageBreakPreview" zoomScaleNormal="100" zoomScaleSheetLayoutView="100" workbookViewId="0">
      <selection activeCell="F5" sqref="F5"/>
    </sheetView>
  </sheetViews>
  <sheetFormatPr defaultColWidth="9" defaultRowHeight="16.5" x14ac:dyDescent="0.3"/>
  <cols>
    <col min="1" max="1" width="1.625" customWidth="1"/>
    <col min="2" max="2" width="6.875" customWidth="1"/>
    <col min="3" max="3" width="13.625" customWidth="1"/>
    <col min="4" max="4" width="28.625" customWidth="1"/>
    <col min="5" max="5" width="23.625" customWidth="1"/>
    <col min="6" max="6" width="54.625" customWidth="1"/>
    <col min="7" max="7" width="10.625" customWidth="1"/>
    <col min="8" max="9" width="13.625" customWidth="1"/>
    <col min="10" max="10" width="20.625" style="1" customWidth="1"/>
    <col min="11" max="11" width="1.625" customWidth="1"/>
    <col min="12" max="15" width="9" customWidth="1"/>
    <col min="16" max="16" width="9.25" customWidth="1"/>
    <col min="17" max="18" width="9" customWidth="1"/>
  </cols>
  <sheetData>
    <row r="1" spans="2:14" ht="5.0999999999999996" customHeight="1" x14ac:dyDescent="0.3"/>
    <row r="2" spans="2:14" ht="50.1" customHeight="1" x14ac:dyDescent="0.3">
      <c r="B2" s="216" t="s">
        <v>67</v>
      </c>
      <c r="C2" s="216"/>
      <c r="D2" s="216"/>
      <c r="E2" s="216"/>
      <c r="F2" s="217"/>
      <c r="G2" s="217"/>
      <c r="H2" s="217"/>
      <c r="I2" s="217"/>
      <c r="J2" s="217"/>
    </row>
    <row r="3" spans="2:14" ht="20.100000000000001" customHeight="1" thickBot="1" x14ac:dyDescent="0.35">
      <c r="B3" s="17" t="s">
        <v>68</v>
      </c>
      <c r="C3" s="18"/>
      <c r="D3" s="18"/>
      <c r="E3" s="18"/>
      <c r="F3" s="18"/>
      <c r="G3" s="18"/>
      <c r="H3" s="18"/>
      <c r="I3" s="18"/>
      <c r="J3" s="18"/>
      <c r="N3">
        <f>COUNTA(B5:B7)</f>
        <v>0</v>
      </c>
    </row>
    <row r="4" spans="2:14" ht="35.1" customHeight="1" x14ac:dyDescent="0.3">
      <c r="B4" s="47" t="s">
        <v>14</v>
      </c>
      <c r="C4" s="41" t="s">
        <v>24</v>
      </c>
      <c r="D4" s="41" t="s">
        <v>15</v>
      </c>
      <c r="E4" s="41" t="s">
        <v>18</v>
      </c>
      <c r="F4" s="41" t="s">
        <v>6</v>
      </c>
      <c r="G4" s="42" t="s">
        <v>11</v>
      </c>
      <c r="H4" s="41" t="s">
        <v>21</v>
      </c>
      <c r="I4" s="41" t="s">
        <v>5</v>
      </c>
      <c r="J4" s="43" t="s">
        <v>20</v>
      </c>
    </row>
    <row r="5" spans="2:14" s="78" customFormat="1" ht="34.5" customHeight="1" x14ac:dyDescent="0.3">
      <c r="B5" s="141"/>
      <c r="C5" s="145"/>
      <c r="D5" s="142"/>
      <c r="E5" s="143"/>
      <c r="F5" s="149" t="s">
        <v>69</v>
      </c>
      <c r="G5" s="145"/>
      <c r="H5" s="146"/>
      <c r="I5" s="147"/>
      <c r="J5" s="140"/>
    </row>
    <row r="6" spans="2:14" s="78" customFormat="1" ht="34.5" hidden="1" customHeight="1" x14ac:dyDescent="0.3">
      <c r="B6" s="134"/>
      <c r="C6" s="135"/>
      <c r="D6" s="136"/>
      <c r="E6" s="137"/>
      <c r="F6" s="138"/>
      <c r="G6" s="135"/>
      <c r="H6" s="139"/>
      <c r="I6" s="147"/>
      <c r="J6" s="140"/>
    </row>
    <row r="7" spans="2:14" s="78" customFormat="1" ht="34.5" hidden="1" customHeight="1" x14ac:dyDescent="0.3">
      <c r="B7" s="79"/>
      <c r="C7" s="150"/>
      <c r="D7" s="151"/>
      <c r="E7" s="148"/>
      <c r="F7" s="152"/>
      <c r="G7" s="80"/>
      <c r="H7" s="81"/>
      <c r="I7" s="73"/>
      <c r="J7" s="140"/>
    </row>
    <row r="8" spans="2:14" ht="34.5" customHeight="1" thickBot="1" x14ac:dyDescent="0.35">
      <c r="B8" s="218" t="s">
        <v>49</v>
      </c>
      <c r="C8" s="219"/>
      <c r="D8" s="219"/>
      <c r="E8" s="219"/>
      <c r="F8" s="220"/>
      <c r="G8" s="74">
        <f>SUM(G5:G7)</f>
        <v>0</v>
      </c>
      <c r="H8" s="75">
        <f>SUM(H5:H7)</f>
        <v>0</v>
      </c>
      <c r="I8" s="76"/>
      <c r="J8" s="77"/>
    </row>
    <row r="9" spans="2:14" ht="34.5" customHeight="1" x14ac:dyDescent="0.3">
      <c r="J9"/>
    </row>
    <row r="10" spans="2:14" ht="34.5" customHeight="1" x14ac:dyDescent="0.3">
      <c r="J10"/>
    </row>
    <row r="11" spans="2:14" ht="34.5" customHeight="1" x14ac:dyDescent="0.3">
      <c r="J11"/>
    </row>
    <row r="12" spans="2:14" ht="34.5" customHeight="1" x14ac:dyDescent="0.3">
      <c r="J12"/>
    </row>
    <row r="13" spans="2:14" ht="34.5" customHeight="1" x14ac:dyDescent="0.3">
      <c r="J13"/>
    </row>
    <row r="14" spans="2:14" ht="34.5" customHeight="1" x14ac:dyDescent="0.3">
      <c r="J14"/>
    </row>
    <row r="15" spans="2:14" ht="34.5" customHeight="1" x14ac:dyDescent="0.3">
      <c r="J15"/>
    </row>
    <row r="16" spans="2:14" ht="34.5" customHeight="1" x14ac:dyDescent="0.3">
      <c r="J16"/>
    </row>
    <row r="17" ht="34.5" customHeight="1" x14ac:dyDescent="0.3"/>
    <row r="18" ht="34.5" customHeight="1" x14ac:dyDescent="0.3"/>
    <row r="19" ht="34.5" customHeight="1" x14ac:dyDescent="0.3"/>
    <row r="20" ht="35.1" customHeight="1" x14ac:dyDescent="0.3"/>
    <row r="21" ht="35.1" customHeight="1" x14ac:dyDescent="0.3"/>
    <row r="22" ht="35.1" customHeight="1" x14ac:dyDescent="0.3"/>
    <row r="23" ht="35.1" customHeight="1" x14ac:dyDescent="0.3"/>
    <row r="24" ht="34.5" customHeight="1" x14ac:dyDescent="0.3"/>
    <row r="25" ht="34.5" customHeight="1" x14ac:dyDescent="0.3"/>
    <row r="26" ht="34.5" customHeight="1" x14ac:dyDescent="0.3"/>
    <row r="27" ht="34.5" customHeight="1" x14ac:dyDescent="0.3"/>
    <row r="28" ht="34.5" customHeight="1" x14ac:dyDescent="0.3"/>
    <row r="29" ht="34.5" customHeight="1" x14ac:dyDescent="0.3"/>
    <row r="30" ht="34.5" customHeight="1" x14ac:dyDescent="0.3"/>
    <row r="31" ht="34.5" customHeight="1" x14ac:dyDescent="0.3"/>
    <row r="32" ht="34.5" customHeight="1" x14ac:dyDescent="0.3"/>
    <row r="33" ht="34.5" customHeight="1" x14ac:dyDescent="0.3"/>
    <row r="34" ht="34.5" customHeight="1" x14ac:dyDescent="0.3"/>
    <row r="35" ht="34.5" customHeight="1" x14ac:dyDescent="0.3"/>
    <row r="36" ht="34.5" customHeight="1" x14ac:dyDescent="0.3"/>
    <row r="37" ht="20.100000000000001" customHeight="1" x14ac:dyDescent="0.3"/>
    <row r="38" ht="20.100000000000001" customHeight="1" x14ac:dyDescent="0.3"/>
    <row r="39" ht="20.100000000000001" customHeight="1" x14ac:dyDescent="0.3"/>
    <row r="73" spans="10:10" x14ac:dyDescent="0.3">
      <c r="J73" s="49"/>
    </row>
  </sheetData>
  <autoFilter ref="B4:J4" xr:uid="{00000000-0009-0000-0000-000003000000}"/>
  <mergeCells count="2">
    <mergeCell ref="B2:J2"/>
    <mergeCell ref="B8:F8"/>
  </mergeCells>
  <phoneticPr fontId="25" type="noConversion"/>
  <pageMargins left="0.69972223043441772" right="0.69972223043441772" top="0.75" bottom="0.75" header="0.30000001192092896" footer="0.30000001192092896"/>
  <pageSetup paperSize="9" scale="4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F43B0-5912-424A-941C-4332A05F44DA}">
  <sheetPr>
    <tabColor rgb="FFFFE699"/>
    <pageSetUpPr fitToPage="1"/>
  </sheetPr>
  <dimension ref="B1:O72"/>
  <sheetViews>
    <sheetView view="pageBreakPreview" zoomScaleNormal="100" zoomScaleSheetLayoutView="100" workbookViewId="0">
      <selection activeCell="H16" sqref="H16"/>
    </sheetView>
  </sheetViews>
  <sheetFormatPr defaultColWidth="9" defaultRowHeight="16.5" x14ac:dyDescent="0.3"/>
  <cols>
    <col min="1" max="1" width="1.625" customWidth="1"/>
    <col min="2" max="2" width="6.875" customWidth="1"/>
    <col min="3" max="3" width="13.625" customWidth="1"/>
    <col min="4" max="4" width="28.625" style="1" customWidth="1"/>
    <col min="5" max="5" width="23.625" customWidth="1"/>
    <col min="6" max="6" width="54.625" customWidth="1"/>
    <col min="7" max="7" width="10.625" customWidth="1"/>
    <col min="8" max="9" width="13.625" customWidth="1"/>
    <col min="10" max="10" width="20.625" style="1" customWidth="1"/>
    <col min="11" max="11" width="1.625" customWidth="1"/>
    <col min="12" max="15" width="9" customWidth="1"/>
    <col min="16" max="16" width="9.25" customWidth="1"/>
    <col min="17" max="18" width="9" customWidth="1"/>
  </cols>
  <sheetData>
    <row r="1" spans="2:15" ht="5.0999999999999996" customHeight="1" x14ac:dyDescent="0.3"/>
    <row r="2" spans="2:15" ht="50.1" customHeight="1" x14ac:dyDescent="0.3">
      <c r="B2" s="212" t="s">
        <v>70</v>
      </c>
      <c r="C2" s="212"/>
      <c r="D2" s="212"/>
      <c r="E2" s="212"/>
      <c r="F2" s="212"/>
      <c r="G2" s="212"/>
      <c r="H2" s="212"/>
      <c r="I2" s="212"/>
      <c r="J2" s="212"/>
    </row>
    <row r="3" spans="2:15" ht="20.100000000000001" customHeight="1" thickBot="1" x14ac:dyDescent="0.35">
      <c r="B3" s="17" t="s">
        <v>26</v>
      </c>
      <c r="C3" s="18"/>
      <c r="D3" s="19"/>
      <c r="E3" s="18"/>
      <c r="F3" s="18"/>
      <c r="G3" s="18"/>
      <c r="H3" s="18"/>
      <c r="I3" s="18"/>
      <c r="J3" s="18"/>
      <c r="N3">
        <f>COUNTA(B5:B11)</f>
        <v>3</v>
      </c>
    </row>
    <row r="4" spans="2:15" ht="35.1" customHeight="1" x14ac:dyDescent="0.3">
      <c r="B4" s="2" t="s">
        <v>14</v>
      </c>
      <c r="C4" s="3" t="s">
        <v>24</v>
      </c>
      <c r="D4" s="3" t="s">
        <v>15</v>
      </c>
      <c r="E4" s="3" t="s">
        <v>18</v>
      </c>
      <c r="F4" s="3" t="s">
        <v>6</v>
      </c>
      <c r="G4" s="4" t="s">
        <v>11</v>
      </c>
      <c r="H4" s="3" t="s">
        <v>21</v>
      </c>
      <c r="I4" s="3" t="s">
        <v>5</v>
      </c>
      <c r="J4" s="5" t="s">
        <v>20</v>
      </c>
    </row>
    <row r="5" spans="2:15" s="1" customFormat="1" ht="34.5" customHeight="1" x14ac:dyDescent="0.3">
      <c r="B5" s="177">
        <v>1</v>
      </c>
      <c r="C5" s="178" t="s">
        <v>58</v>
      </c>
      <c r="D5" s="178">
        <v>45873.522916666669</v>
      </c>
      <c r="E5" s="188" t="s">
        <v>57</v>
      </c>
      <c r="F5" s="179" t="s">
        <v>92</v>
      </c>
      <c r="G5" s="178">
        <v>14</v>
      </c>
      <c r="H5" s="180">
        <v>249000</v>
      </c>
      <c r="I5" s="178" t="s">
        <v>0</v>
      </c>
      <c r="J5" s="181" t="s">
        <v>38</v>
      </c>
    </row>
    <row r="6" spans="2:15" s="1" customFormat="1" ht="34.5" customHeight="1" x14ac:dyDescent="0.3">
      <c r="B6" s="177">
        <v>2</v>
      </c>
      <c r="C6" s="182" t="s">
        <v>93</v>
      </c>
      <c r="D6" s="194">
        <v>45896.551388888889</v>
      </c>
      <c r="E6" s="182" t="s">
        <v>94</v>
      </c>
      <c r="F6" s="183" t="s">
        <v>95</v>
      </c>
      <c r="G6" s="182">
        <v>10</v>
      </c>
      <c r="H6" s="184">
        <v>50000</v>
      </c>
      <c r="I6" s="178" t="s">
        <v>0</v>
      </c>
      <c r="J6" s="181" t="s">
        <v>38</v>
      </c>
    </row>
    <row r="7" spans="2:15" s="1" customFormat="1" ht="34.5" customHeight="1" x14ac:dyDescent="0.3">
      <c r="B7" s="177">
        <v>3</v>
      </c>
      <c r="C7" s="182" t="s">
        <v>96</v>
      </c>
      <c r="D7" s="194">
        <v>45899.530555555553</v>
      </c>
      <c r="E7" s="185" t="s">
        <v>97</v>
      </c>
      <c r="F7" s="183" t="s">
        <v>98</v>
      </c>
      <c r="G7" s="182">
        <v>10</v>
      </c>
      <c r="H7" s="184">
        <v>55000</v>
      </c>
      <c r="I7" s="178" t="s">
        <v>0</v>
      </c>
      <c r="J7" s="181" t="s">
        <v>38</v>
      </c>
    </row>
    <row r="8" spans="2:15" s="1" customFormat="1" ht="34.5" hidden="1" customHeight="1" x14ac:dyDescent="0.3">
      <c r="B8" s="177"/>
      <c r="C8" s="182"/>
      <c r="D8" s="194"/>
      <c r="E8" s="185"/>
      <c r="F8" s="183"/>
      <c r="G8" s="182"/>
      <c r="H8" s="184"/>
      <c r="I8" s="178"/>
      <c r="J8" s="181"/>
    </row>
    <row r="9" spans="2:15" s="1" customFormat="1" ht="34.5" hidden="1" customHeight="1" x14ac:dyDescent="0.3">
      <c r="B9" s="177"/>
      <c r="C9" s="182"/>
      <c r="D9" s="194"/>
      <c r="E9" s="185"/>
      <c r="F9" s="183"/>
      <c r="G9" s="182"/>
      <c r="H9" s="184"/>
      <c r="I9" s="178"/>
      <c r="J9" s="181"/>
    </row>
    <row r="10" spans="2:15" ht="35.1" hidden="1" customHeight="1" x14ac:dyDescent="0.3">
      <c r="B10" s="177"/>
      <c r="C10" s="90"/>
      <c r="D10" s="90"/>
      <c r="E10" s="91"/>
      <c r="F10" s="90"/>
      <c r="G10" s="90"/>
      <c r="H10" s="92"/>
      <c r="I10" s="178"/>
      <c r="J10" s="181"/>
      <c r="K10" s="1"/>
      <c r="L10" s="1"/>
      <c r="M10" s="1"/>
      <c r="N10" s="1"/>
      <c r="O10" s="1"/>
    </row>
    <row r="11" spans="2:15" ht="35.1" hidden="1" customHeight="1" x14ac:dyDescent="0.3">
      <c r="B11" s="177"/>
      <c r="C11" s="65"/>
      <c r="D11" s="65"/>
      <c r="E11" s="64"/>
      <c r="F11" s="65"/>
      <c r="G11" s="65"/>
      <c r="H11" s="66"/>
      <c r="I11" s="178"/>
      <c r="J11" s="181"/>
      <c r="K11" s="1"/>
      <c r="L11" s="1"/>
      <c r="M11" s="1"/>
      <c r="N11" s="1"/>
      <c r="O11" s="1"/>
    </row>
    <row r="12" spans="2:15" ht="35.1" customHeight="1" thickBot="1" x14ac:dyDescent="0.35">
      <c r="B12" s="218" t="s">
        <v>49</v>
      </c>
      <c r="C12" s="219"/>
      <c r="D12" s="219"/>
      <c r="E12" s="219"/>
      <c r="F12" s="220"/>
      <c r="G12" s="63">
        <f>SUM(G5:G11)</f>
        <v>34</v>
      </c>
      <c r="H12" s="52">
        <f>SUM(H5:H11)</f>
        <v>354000</v>
      </c>
      <c r="I12" s="44"/>
      <c r="J12" s="36"/>
      <c r="K12" s="1"/>
      <c r="L12" s="1"/>
      <c r="M12" s="1"/>
      <c r="N12" s="1"/>
      <c r="O12" s="1"/>
    </row>
    <row r="13" spans="2:15" ht="35.1" customHeight="1" x14ac:dyDescent="0.3">
      <c r="J13"/>
    </row>
    <row r="14" spans="2:15" ht="35.1" customHeight="1" x14ac:dyDescent="0.3"/>
    <row r="15" spans="2:15" ht="35.1" customHeight="1" x14ac:dyDescent="0.3"/>
    <row r="16" spans="2:15" ht="35.1" customHeight="1" x14ac:dyDescent="0.3"/>
    <row r="17" spans="2:15" ht="34.5" customHeight="1" x14ac:dyDescent="0.3"/>
    <row r="18" spans="2:15" ht="34.5" customHeight="1" x14ac:dyDescent="0.3"/>
    <row r="19" spans="2:15" s="39" customFormat="1" ht="35.1" customHeight="1" x14ac:dyDescent="0.3">
      <c r="B19"/>
      <c r="C19"/>
      <c r="D19" s="1"/>
      <c r="E19"/>
      <c r="F19"/>
      <c r="G19"/>
      <c r="H19"/>
      <c r="I19"/>
      <c r="J19" s="1"/>
      <c r="K19"/>
      <c r="L19"/>
      <c r="M19"/>
      <c r="N19"/>
      <c r="O19"/>
    </row>
    <row r="20" spans="2:15" s="39" customFormat="1" ht="35.1" customHeight="1" x14ac:dyDescent="0.3">
      <c r="B20"/>
      <c r="C20"/>
      <c r="D20" s="1"/>
      <c r="E20"/>
      <c r="F20"/>
      <c r="G20"/>
      <c r="H20"/>
      <c r="I20"/>
      <c r="J20" s="1"/>
      <c r="K20"/>
      <c r="L20"/>
      <c r="M20"/>
      <c r="N20"/>
      <c r="O20"/>
    </row>
    <row r="21" spans="2:15" ht="34.5" customHeight="1" x14ac:dyDescent="0.3"/>
    <row r="22" spans="2:15" ht="34.5" customHeight="1" x14ac:dyDescent="0.3"/>
    <row r="23" spans="2:15" s="1" customFormat="1" ht="36.75" customHeight="1" x14ac:dyDescent="0.3">
      <c r="B23"/>
      <c r="C23"/>
      <c r="E23"/>
      <c r="F23"/>
      <c r="G23"/>
      <c r="H23"/>
      <c r="I23"/>
      <c r="K23"/>
      <c r="L23"/>
      <c r="M23"/>
      <c r="N23"/>
      <c r="O23"/>
    </row>
    <row r="24" spans="2:15" s="1" customFormat="1" ht="33.75" customHeight="1" x14ac:dyDescent="0.3">
      <c r="B24"/>
      <c r="C24"/>
      <c r="E24"/>
      <c r="F24"/>
      <c r="G24"/>
      <c r="H24"/>
      <c r="I24"/>
      <c r="K24"/>
      <c r="L24"/>
      <c r="M24"/>
      <c r="N24"/>
      <c r="O24"/>
    </row>
    <row r="25" spans="2:15" s="1" customFormat="1" ht="34.5" customHeight="1" x14ac:dyDescent="0.3">
      <c r="B25"/>
      <c r="C25"/>
      <c r="E25"/>
      <c r="F25"/>
      <c r="G25"/>
      <c r="H25"/>
      <c r="I25"/>
      <c r="K25"/>
      <c r="L25"/>
      <c r="M25"/>
      <c r="N25"/>
      <c r="O25"/>
    </row>
    <row r="26" spans="2:15" s="1" customFormat="1" ht="34.5" customHeight="1" x14ac:dyDescent="0.3">
      <c r="B26"/>
      <c r="C26"/>
      <c r="E26"/>
      <c r="F26"/>
      <c r="G26"/>
      <c r="H26"/>
      <c r="I26"/>
      <c r="K26"/>
      <c r="L26"/>
      <c r="M26"/>
      <c r="N26"/>
      <c r="O26"/>
    </row>
    <row r="27" spans="2:15" s="1" customFormat="1" ht="34.5" customHeight="1" x14ac:dyDescent="0.3">
      <c r="B27"/>
      <c r="C27"/>
      <c r="E27"/>
      <c r="F27"/>
      <c r="G27"/>
      <c r="H27"/>
      <c r="I27"/>
      <c r="K27"/>
      <c r="L27"/>
      <c r="M27"/>
      <c r="N27"/>
      <c r="O27"/>
    </row>
    <row r="28" spans="2:15" s="1" customFormat="1" ht="34.5" customHeight="1" x14ac:dyDescent="0.3">
      <c r="B28"/>
      <c r="C28"/>
      <c r="E28"/>
      <c r="F28"/>
      <c r="G28"/>
      <c r="H28"/>
      <c r="I28"/>
      <c r="K28"/>
      <c r="L28"/>
      <c r="M28"/>
      <c r="N28"/>
      <c r="O28"/>
    </row>
    <row r="29" spans="2:15" s="1" customFormat="1" ht="34.5" customHeight="1" x14ac:dyDescent="0.3">
      <c r="B29"/>
      <c r="C29"/>
      <c r="E29"/>
      <c r="F29"/>
      <c r="G29"/>
      <c r="H29"/>
      <c r="I29"/>
      <c r="K29"/>
      <c r="L29"/>
      <c r="M29"/>
      <c r="N29"/>
      <c r="O29"/>
    </row>
    <row r="30" spans="2:15" s="1" customFormat="1" ht="34.5" customHeight="1" x14ac:dyDescent="0.3">
      <c r="B30"/>
      <c r="C30"/>
      <c r="E30"/>
      <c r="F30"/>
      <c r="G30"/>
      <c r="H30"/>
      <c r="I30"/>
      <c r="K30"/>
      <c r="L30"/>
      <c r="M30"/>
      <c r="N30"/>
      <c r="O30"/>
    </row>
    <row r="31" spans="2:15" s="1" customFormat="1" ht="34.5" customHeight="1" x14ac:dyDescent="0.3">
      <c r="B31"/>
      <c r="C31"/>
      <c r="E31"/>
      <c r="F31"/>
      <c r="G31"/>
      <c r="H31"/>
      <c r="I31"/>
      <c r="K31"/>
      <c r="L31"/>
      <c r="M31"/>
      <c r="N31"/>
      <c r="O31"/>
    </row>
    <row r="32" spans="2:15" s="1" customFormat="1" ht="34.5" customHeight="1" x14ac:dyDescent="0.3">
      <c r="B32"/>
      <c r="C32"/>
      <c r="E32"/>
      <c r="F32"/>
      <c r="G32"/>
      <c r="H32"/>
      <c r="I32"/>
      <c r="K32"/>
      <c r="L32"/>
      <c r="M32"/>
      <c r="N32"/>
      <c r="O32"/>
    </row>
    <row r="33" spans="2:15" ht="34.5" customHeight="1" x14ac:dyDescent="0.3"/>
    <row r="34" spans="2:15" s="1" customFormat="1" ht="36.75" customHeight="1" x14ac:dyDescent="0.3">
      <c r="B34"/>
      <c r="C34"/>
      <c r="E34"/>
      <c r="F34"/>
      <c r="G34"/>
      <c r="H34"/>
      <c r="I34"/>
      <c r="K34"/>
      <c r="L34"/>
      <c r="M34"/>
      <c r="N34"/>
      <c r="O34"/>
    </row>
    <row r="35" spans="2:15" s="1" customFormat="1" ht="34.5" customHeight="1" x14ac:dyDescent="0.3">
      <c r="B35"/>
      <c r="C35"/>
      <c r="E35"/>
      <c r="F35"/>
      <c r="G35"/>
      <c r="H35"/>
      <c r="I35"/>
      <c r="K35"/>
      <c r="L35"/>
      <c r="M35"/>
      <c r="N35"/>
      <c r="O35"/>
    </row>
    <row r="36" spans="2:15" ht="13.5" customHeight="1" x14ac:dyDescent="0.3"/>
    <row r="42" spans="2:15" ht="20.100000000000001" customHeight="1" x14ac:dyDescent="0.3"/>
    <row r="43" spans="2:15" ht="20.100000000000001" customHeight="1" x14ac:dyDescent="0.3"/>
    <row r="44" spans="2:15" ht="20.100000000000001" customHeight="1" x14ac:dyDescent="0.3"/>
    <row r="45" spans="2:15" ht="20.100000000000001" customHeight="1" x14ac:dyDescent="0.3"/>
    <row r="46" spans="2:15" ht="20.100000000000001" customHeight="1" x14ac:dyDescent="0.3"/>
    <row r="47" spans="2:15" ht="20.100000000000001" customHeight="1" x14ac:dyDescent="0.3">
      <c r="E47" s="12"/>
    </row>
    <row r="48" spans="2:15" ht="20.100000000000001" customHeight="1" x14ac:dyDescent="0.3"/>
    <row r="49" ht="20.100000000000001" customHeight="1" x14ac:dyDescent="0.3"/>
    <row r="50" ht="20.100000000000001" customHeight="1" x14ac:dyDescent="0.3"/>
    <row r="51" ht="20.100000000000001" customHeight="1" x14ac:dyDescent="0.3"/>
    <row r="52" ht="20.100000000000001" customHeight="1" x14ac:dyDescent="0.3"/>
    <row r="53" ht="20.100000000000001" customHeight="1" x14ac:dyDescent="0.3"/>
    <row r="54" ht="20.100000000000001" customHeight="1" x14ac:dyDescent="0.3"/>
    <row r="55" ht="20.100000000000001" customHeight="1" x14ac:dyDescent="0.3"/>
    <row r="56" ht="20.100000000000001" customHeight="1" x14ac:dyDescent="0.3"/>
    <row r="57" ht="20.100000000000001" customHeight="1" x14ac:dyDescent="0.3"/>
    <row r="58" ht="20.100000000000001" customHeight="1" x14ac:dyDescent="0.3"/>
    <row r="59" ht="20.100000000000001" customHeight="1" x14ac:dyDescent="0.3"/>
    <row r="60" ht="20.100000000000001" customHeight="1" x14ac:dyDescent="0.3"/>
    <row r="61" ht="20.100000000000001" customHeight="1" x14ac:dyDescent="0.3"/>
    <row r="62" ht="20.100000000000001" customHeight="1" x14ac:dyDescent="0.3"/>
    <row r="63" ht="20.100000000000001" customHeight="1" x14ac:dyDescent="0.3"/>
    <row r="64" ht="20.100000000000001" customHeight="1" x14ac:dyDescent="0.3"/>
    <row r="65" spans="10:10" ht="20.100000000000001" customHeight="1" x14ac:dyDescent="0.3"/>
    <row r="66" spans="10:10" ht="20.100000000000001" customHeight="1" x14ac:dyDescent="0.3"/>
    <row r="67" spans="10:10" ht="20.100000000000001" customHeight="1" x14ac:dyDescent="0.3"/>
    <row r="68" spans="10:10" ht="20.100000000000001" customHeight="1" x14ac:dyDescent="0.3"/>
    <row r="69" spans="10:10" ht="20.100000000000001" customHeight="1" x14ac:dyDescent="0.3">
      <c r="J69" s="49"/>
    </row>
    <row r="70" spans="10:10" ht="20.100000000000001" customHeight="1" x14ac:dyDescent="0.3"/>
    <row r="71" spans="10:10" ht="20.100000000000001" customHeight="1" x14ac:dyDescent="0.3"/>
    <row r="72" spans="10:10" ht="20.100000000000001" customHeight="1" x14ac:dyDescent="0.3"/>
  </sheetData>
  <autoFilter ref="B4:J4" xr:uid="{00000000-0009-0000-0000-000008000000}"/>
  <mergeCells count="2">
    <mergeCell ref="B12:F12"/>
    <mergeCell ref="B2:J2"/>
  </mergeCells>
  <phoneticPr fontId="25" type="noConversion"/>
  <pageMargins left="0.69972223043441772" right="0.69972223043441772" top="0.75" bottom="0.75" header="0.30000001192092896" footer="0.30000001192092896"/>
  <pageSetup paperSize="9" scale="4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tabColor rgb="FFFFE699"/>
    <pageSetUpPr fitToPage="1"/>
  </sheetPr>
  <dimension ref="B1:O75"/>
  <sheetViews>
    <sheetView view="pageBreakPreview" zoomScaleNormal="100" zoomScaleSheetLayoutView="100" workbookViewId="0">
      <selection activeCell="G17" sqref="G17"/>
    </sheetView>
  </sheetViews>
  <sheetFormatPr defaultColWidth="9" defaultRowHeight="16.5" x14ac:dyDescent="0.3"/>
  <cols>
    <col min="1" max="1" width="1.625" customWidth="1"/>
    <col min="2" max="2" width="5.625" customWidth="1"/>
    <col min="3" max="3" width="13.625" customWidth="1"/>
    <col min="4" max="4" width="28.625" customWidth="1"/>
    <col min="5" max="5" width="23.625" customWidth="1"/>
    <col min="6" max="6" width="54.625" customWidth="1"/>
    <col min="7" max="7" width="10.625" customWidth="1"/>
    <col min="8" max="9" width="13.625" customWidth="1"/>
    <col min="10" max="10" width="20.625" style="1" customWidth="1"/>
    <col min="11" max="11" width="1.625" customWidth="1"/>
    <col min="12" max="15" width="9" customWidth="1"/>
    <col min="16" max="16" width="9.25" customWidth="1"/>
    <col min="17" max="18" width="9" customWidth="1"/>
  </cols>
  <sheetData>
    <row r="1" spans="2:15" ht="5.0999999999999996" customHeight="1" x14ac:dyDescent="0.3"/>
    <row r="2" spans="2:15" ht="50.1" customHeight="1" x14ac:dyDescent="0.3">
      <c r="B2" s="221" t="s">
        <v>71</v>
      </c>
      <c r="C2" s="221"/>
      <c r="D2" s="221"/>
      <c r="E2" s="221"/>
      <c r="F2" s="221"/>
      <c r="G2" s="221"/>
      <c r="H2" s="221"/>
      <c r="I2" s="221"/>
      <c r="J2" s="221"/>
    </row>
    <row r="3" spans="2:15" ht="20.100000000000001" customHeight="1" thickBot="1" x14ac:dyDescent="0.35">
      <c r="B3" s="98" t="s">
        <v>72</v>
      </c>
      <c r="C3" s="18"/>
      <c r="D3" s="18"/>
      <c r="E3" s="18"/>
      <c r="F3" s="18"/>
      <c r="G3" s="18"/>
      <c r="H3" s="18"/>
      <c r="I3" s="18"/>
      <c r="J3" s="18"/>
      <c r="N3">
        <f>COUNTA(B5:B10)</f>
        <v>2</v>
      </c>
    </row>
    <row r="4" spans="2:15" ht="35.1" customHeight="1" x14ac:dyDescent="0.3">
      <c r="B4" s="47" t="s">
        <v>14</v>
      </c>
      <c r="C4" s="41" t="s">
        <v>24</v>
      </c>
      <c r="D4" s="41" t="s">
        <v>15</v>
      </c>
      <c r="E4" s="41" t="s">
        <v>18</v>
      </c>
      <c r="F4" s="41" t="s">
        <v>6</v>
      </c>
      <c r="G4" s="42" t="s">
        <v>11</v>
      </c>
      <c r="H4" s="41" t="s">
        <v>21</v>
      </c>
      <c r="I4" s="41" t="s">
        <v>5</v>
      </c>
      <c r="J4" s="43" t="s">
        <v>20</v>
      </c>
    </row>
    <row r="5" spans="2:15" ht="34.5" customHeight="1" x14ac:dyDescent="0.3">
      <c r="B5" s="170">
        <v>1</v>
      </c>
      <c r="C5" s="169" t="s">
        <v>99</v>
      </c>
      <c r="D5" s="169" t="s">
        <v>100</v>
      </c>
      <c r="E5" s="196" t="s">
        <v>101</v>
      </c>
      <c r="F5" s="169" t="s">
        <v>102</v>
      </c>
      <c r="G5" s="169">
        <v>5</v>
      </c>
      <c r="H5" s="172">
        <v>99600</v>
      </c>
      <c r="I5" s="169" t="s">
        <v>0</v>
      </c>
      <c r="J5" s="171" t="s">
        <v>38</v>
      </c>
      <c r="K5" s="1"/>
      <c r="L5" s="1"/>
      <c r="M5" s="1"/>
      <c r="N5" s="1"/>
      <c r="O5" s="1"/>
    </row>
    <row r="6" spans="2:15" ht="34.5" customHeight="1" x14ac:dyDescent="0.3">
      <c r="B6" s="170">
        <v>2</v>
      </c>
      <c r="C6" s="169" t="s">
        <v>99</v>
      </c>
      <c r="D6" s="169" t="s">
        <v>103</v>
      </c>
      <c r="E6" s="169" t="s">
        <v>104</v>
      </c>
      <c r="F6" s="169" t="s">
        <v>102</v>
      </c>
      <c r="G6" s="169">
        <v>8</v>
      </c>
      <c r="H6" s="172">
        <v>130100</v>
      </c>
      <c r="I6" s="169" t="s">
        <v>0</v>
      </c>
      <c r="J6" s="171" t="s">
        <v>38</v>
      </c>
      <c r="K6" s="1"/>
      <c r="L6" s="1"/>
      <c r="M6" s="1"/>
      <c r="N6" s="1"/>
      <c r="O6" s="1"/>
    </row>
    <row r="7" spans="2:15" ht="34.5" hidden="1" customHeight="1" x14ac:dyDescent="0.3">
      <c r="B7" s="170"/>
      <c r="C7" s="169"/>
      <c r="D7" s="169"/>
      <c r="E7" s="169"/>
      <c r="F7" s="169"/>
      <c r="G7" s="169"/>
      <c r="H7" s="172"/>
      <c r="I7" s="169"/>
      <c r="J7" s="171"/>
      <c r="K7" s="1"/>
      <c r="L7" s="1"/>
      <c r="M7" s="1"/>
      <c r="N7" s="1"/>
      <c r="O7" s="1"/>
    </row>
    <row r="8" spans="2:15" ht="34.5" hidden="1" customHeight="1" x14ac:dyDescent="0.3">
      <c r="B8" s="170"/>
      <c r="C8" s="169"/>
      <c r="D8" s="169"/>
      <c r="E8" s="169"/>
      <c r="F8" s="169"/>
      <c r="G8" s="169"/>
      <c r="H8" s="172"/>
      <c r="I8" s="169"/>
      <c r="J8" s="171"/>
      <c r="K8" s="1"/>
      <c r="L8" s="1"/>
      <c r="M8" s="1"/>
      <c r="N8" s="1"/>
      <c r="O8" s="1"/>
    </row>
    <row r="9" spans="2:15" ht="34.5" hidden="1" customHeight="1" x14ac:dyDescent="0.3">
      <c r="B9" s="110"/>
      <c r="C9" s="111"/>
      <c r="D9" s="111"/>
      <c r="E9" s="111"/>
      <c r="F9" s="120"/>
      <c r="G9" s="111"/>
      <c r="H9" s="112"/>
      <c r="I9" s="111"/>
      <c r="J9" s="113"/>
      <c r="K9" s="1"/>
      <c r="L9" s="1"/>
      <c r="M9" s="1"/>
      <c r="N9" s="1"/>
      <c r="O9" s="1"/>
    </row>
    <row r="10" spans="2:15" ht="34.5" hidden="1" customHeight="1" x14ac:dyDescent="0.3">
      <c r="B10" s="131"/>
      <c r="C10" s="132"/>
      <c r="D10" s="132"/>
      <c r="E10" s="158"/>
      <c r="F10" s="133"/>
      <c r="G10" s="132"/>
      <c r="H10" s="159"/>
      <c r="I10" s="132"/>
      <c r="J10" s="160"/>
      <c r="K10" s="1"/>
      <c r="L10" s="1"/>
      <c r="M10" s="1"/>
      <c r="N10" s="1"/>
      <c r="O10" s="1"/>
    </row>
    <row r="11" spans="2:15" ht="35.1" customHeight="1" thickBot="1" x14ac:dyDescent="0.35">
      <c r="B11" s="213" t="s">
        <v>49</v>
      </c>
      <c r="C11" s="214"/>
      <c r="D11" s="214"/>
      <c r="E11" s="214"/>
      <c r="F11" s="215"/>
      <c r="G11" s="106">
        <f>SUM(G5:G10)</f>
        <v>13</v>
      </c>
      <c r="H11" s="107">
        <f>SUM(H5:H10)</f>
        <v>229700</v>
      </c>
      <c r="I11" s="108"/>
      <c r="J11" s="109"/>
      <c r="K11" s="35"/>
      <c r="L11" s="35"/>
      <c r="M11" s="35"/>
      <c r="N11" s="35"/>
      <c r="O11" s="35"/>
    </row>
    <row r="12" spans="2:15" ht="35.1" customHeight="1" x14ac:dyDescent="0.3">
      <c r="J12" s="6"/>
    </row>
    <row r="13" spans="2:15" ht="35.1" customHeight="1" x14ac:dyDescent="0.3"/>
    <row r="14" spans="2:15" ht="35.1" customHeight="1" x14ac:dyDescent="0.3"/>
    <row r="15" spans="2:15" ht="35.1" customHeight="1" x14ac:dyDescent="0.3"/>
    <row r="16" spans="2:15" ht="35.1" customHeight="1" x14ac:dyDescent="0.3"/>
    <row r="17" spans="9:9" ht="34.5" customHeight="1" x14ac:dyDescent="0.3">
      <c r="I17" s="12"/>
    </row>
    <row r="18" spans="9:9" ht="34.5" customHeight="1" x14ac:dyDescent="0.3"/>
    <row r="19" spans="9:9" ht="34.5" customHeight="1" x14ac:dyDescent="0.3"/>
    <row r="20" spans="9:9" ht="34.5" customHeight="1" x14ac:dyDescent="0.3"/>
    <row r="21" spans="9:9" ht="34.5" customHeight="1" x14ac:dyDescent="0.3"/>
    <row r="22" spans="9:9" ht="34.5" customHeight="1" x14ac:dyDescent="0.3"/>
    <row r="23" spans="9:9" ht="34.5" customHeight="1" x14ac:dyDescent="0.3"/>
    <row r="24" spans="9:9" ht="34.5" customHeight="1" x14ac:dyDescent="0.3"/>
    <row r="25" spans="9:9" ht="34.5" customHeight="1" x14ac:dyDescent="0.3"/>
    <row r="26" spans="9:9" ht="34.5" customHeight="1" x14ac:dyDescent="0.3"/>
    <row r="27" spans="9:9" ht="34.5" customHeight="1" x14ac:dyDescent="0.3"/>
    <row r="28" spans="9:9" ht="34.5" customHeight="1" x14ac:dyDescent="0.3"/>
    <row r="29" spans="9:9" ht="34.5" customHeight="1" x14ac:dyDescent="0.3"/>
    <row r="30" spans="9:9" ht="34.5" customHeight="1" x14ac:dyDescent="0.3"/>
    <row r="31" spans="9:9" ht="34.5" customHeight="1" x14ac:dyDescent="0.3"/>
    <row r="32" spans="9:9" ht="34.5" customHeight="1" x14ac:dyDescent="0.3"/>
    <row r="33" spans="2:15" ht="34.5" customHeight="1" x14ac:dyDescent="0.3"/>
    <row r="34" spans="2:15" ht="34.5" customHeight="1" x14ac:dyDescent="0.3"/>
    <row r="35" spans="2:15" ht="34.5" customHeight="1" x14ac:dyDescent="0.3"/>
    <row r="36" spans="2:15" s="39" customFormat="1" ht="34.5" customHeight="1" x14ac:dyDescent="0.3">
      <c r="B36"/>
      <c r="C36"/>
      <c r="D36"/>
      <c r="E36"/>
      <c r="F36"/>
      <c r="G36"/>
      <c r="H36"/>
      <c r="I36"/>
      <c r="J36" s="1"/>
      <c r="K36"/>
      <c r="L36"/>
      <c r="M36"/>
      <c r="N36"/>
      <c r="O36"/>
    </row>
    <row r="37" spans="2:15" s="39" customFormat="1" ht="34.5" customHeight="1" x14ac:dyDescent="0.3">
      <c r="B37"/>
      <c r="C37"/>
      <c r="D37"/>
      <c r="E37"/>
      <c r="F37"/>
      <c r="G37"/>
      <c r="H37"/>
      <c r="I37"/>
      <c r="J37" s="1"/>
      <c r="K37"/>
      <c r="L37"/>
      <c r="M37"/>
      <c r="N37"/>
      <c r="O37"/>
    </row>
    <row r="45" spans="2:15" ht="20.100000000000001" customHeight="1" x14ac:dyDescent="0.3"/>
    <row r="46" spans="2:15" ht="20.100000000000001" customHeight="1" x14ac:dyDescent="0.3"/>
    <row r="47" spans="2:15" ht="20.100000000000001" customHeight="1" x14ac:dyDescent="0.3"/>
    <row r="48" spans="2:15" ht="20.100000000000001" customHeight="1" x14ac:dyDescent="0.3"/>
    <row r="49" ht="20.100000000000001" customHeight="1" x14ac:dyDescent="0.3"/>
    <row r="50" ht="20.100000000000001" customHeight="1" x14ac:dyDescent="0.3"/>
    <row r="51" ht="20.100000000000001" customHeight="1" x14ac:dyDescent="0.3"/>
    <row r="52" ht="20.100000000000001" customHeight="1" x14ac:dyDescent="0.3"/>
    <row r="53" ht="20.100000000000001" customHeight="1" x14ac:dyDescent="0.3"/>
    <row r="54" ht="20.100000000000001" customHeight="1" x14ac:dyDescent="0.3"/>
    <row r="55" ht="20.100000000000001" customHeight="1" x14ac:dyDescent="0.3"/>
    <row r="56" ht="20.100000000000001" customHeight="1" x14ac:dyDescent="0.3"/>
    <row r="57" ht="20.100000000000001" customHeight="1" x14ac:dyDescent="0.3"/>
    <row r="58" ht="20.100000000000001" customHeight="1" x14ac:dyDescent="0.3"/>
    <row r="59" ht="20.100000000000001" customHeight="1" x14ac:dyDescent="0.3"/>
    <row r="60" ht="20.100000000000001" customHeight="1" x14ac:dyDescent="0.3"/>
    <row r="61" ht="20.100000000000001" customHeight="1" x14ac:dyDescent="0.3"/>
    <row r="62" ht="20.100000000000001" customHeight="1" x14ac:dyDescent="0.3"/>
    <row r="63" ht="20.100000000000001" customHeight="1" x14ac:dyDescent="0.3"/>
    <row r="64" ht="20.100000000000001" customHeight="1" x14ac:dyDescent="0.3"/>
    <row r="65" spans="10:10" ht="20.100000000000001" customHeight="1" x14ac:dyDescent="0.3"/>
    <row r="66" spans="10:10" ht="20.100000000000001" customHeight="1" x14ac:dyDescent="0.3">
      <c r="J66" s="49"/>
    </row>
    <row r="67" spans="10:10" ht="20.100000000000001" customHeight="1" x14ac:dyDescent="0.3"/>
    <row r="68" spans="10:10" ht="20.100000000000001" customHeight="1" x14ac:dyDescent="0.3"/>
    <row r="69" spans="10:10" ht="20.100000000000001" customHeight="1" x14ac:dyDescent="0.3"/>
    <row r="70" spans="10:10" ht="20.100000000000001" customHeight="1" x14ac:dyDescent="0.3"/>
    <row r="71" spans="10:10" ht="20.100000000000001" customHeight="1" x14ac:dyDescent="0.3"/>
    <row r="72" spans="10:10" ht="20.100000000000001" customHeight="1" x14ac:dyDescent="0.3"/>
    <row r="73" spans="10:10" ht="20.100000000000001" customHeight="1" x14ac:dyDescent="0.3"/>
    <row r="74" spans="10:10" ht="20.100000000000001" customHeight="1" x14ac:dyDescent="0.3"/>
    <row r="75" spans="10:10" ht="20.100000000000001" customHeight="1" x14ac:dyDescent="0.3"/>
  </sheetData>
  <autoFilter ref="B4:J4" xr:uid="{00000000-0009-0000-0000-000007000000}"/>
  <mergeCells count="2">
    <mergeCell ref="B2:J2"/>
    <mergeCell ref="B11:F11"/>
  </mergeCells>
  <phoneticPr fontId="25" type="noConversion"/>
  <pageMargins left="0.69972223043441772" right="0.69972223043441772" top="0.75" bottom="0.75" header="0.30000001192092896" footer="0.30000001192092896"/>
  <pageSetup paperSize="9" scale="4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BE02D-8900-4B3B-96DF-34CAD87EA7D3}">
  <sheetPr>
    <tabColor rgb="FFFFE699"/>
    <pageSetUpPr fitToPage="1"/>
  </sheetPr>
  <dimension ref="B1:O74"/>
  <sheetViews>
    <sheetView view="pageBreakPreview" zoomScaleNormal="100" zoomScaleSheetLayoutView="100" workbookViewId="0">
      <selection activeCell="F14" sqref="F14"/>
    </sheetView>
  </sheetViews>
  <sheetFormatPr defaultColWidth="9" defaultRowHeight="16.5" x14ac:dyDescent="0.3"/>
  <cols>
    <col min="1" max="1" width="1.625" customWidth="1"/>
    <col min="2" max="2" width="6.875" customWidth="1"/>
    <col min="3" max="3" width="13.625" customWidth="1"/>
    <col min="4" max="4" width="28.625" customWidth="1"/>
    <col min="5" max="5" width="23.625" customWidth="1"/>
    <col min="6" max="6" width="54.625" customWidth="1"/>
    <col min="7" max="7" width="10.625" customWidth="1"/>
    <col min="8" max="9" width="13.625" customWidth="1"/>
    <col min="10" max="10" width="20.625" style="1" customWidth="1"/>
    <col min="11" max="11" width="1.625" customWidth="1"/>
    <col min="12" max="15" width="9" customWidth="1"/>
    <col min="16" max="16" width="9.25" customWidth="1"/>
    <col min="17" max="18" width="9" customWidth="1"/>
  </cols>
  <sheetData>
    <row r="1" spans="2:15" ht="5.0999999999999996" customHeight="1" x14ac:dyDescent="0.3"/>
    <row r="2" spans="2:15" ht="50.1" customHeight="1" x14ac:dyDescent="0.3">
      <c r="B2" s="212" t="s">
        <v>73</v>
      </c>
      <c r="C2" s="212"/>
      <c r="D2" s="212"/>
      <c r="E2" s="212"/>
      <c r="F2" s="212"/>
      <c r="G2" s="212"/>
      <c r="H2" s="212"/>
      <c r="I2" s="212"/>
      <c r="J2" s="212"/>
    </row>
    <row r="3" spans="2:15" ht="20.100000000000001" customHeight="1" thickBot="1" x14ac:dyDescent="0.35">
      <c r="B3" s="17" t="s">
        <v>74</v>
      </c>
      <c r="C3" s="18"/>
      <c r="D3" s="18"/>
      <c r="E3" s="18"/>
      <c r="F3" s="18"/>
      <c r="G3" s="18"/>
      <c r="H3" s="18"/>
      <c r="I3" s="18"/>
      <c r="J3" s="18"/>
      <c r="N3">
        <f>COUNTA(B5:B9)</f>
        <v>4</v>
      </c>
    </row>
    <row r="4" spans="2:15" ht="35.1" customHeight="1" x14ac:dyDescent="0.3">
      <c r="B4" s="40" t="s">
        <v>14</v>
      </c>
      <c r="C4" s="41" t="s">
        <v>24</v>
      </c>
      <c r="D4" s="41" t="s">
        <v>15</v>
      </c>
      <c r="E4" s="41" t="s">
        <v>18</v>
      </c>
      <c r="F4" s="41" t="s">
        <v>6</v>
      </c>
      <c r="G4" s="42" t="s">
        <v>11</v>
      </c>
      <c r="H4" s="41" t="s">
        <v>21</v>
      </c>
      <c r="I4" s="41" t="s">
        <v>5</v>
      </c>
      <c r="J4" s="43" t="s">
        <v>20</v>
      </c>
    </row>
    <row r="5" spans="2:15" ht="35.1" customHeight="1" x14ac:dyDescent="0.3">
      <c r="B5" s="200">
        <v>1</v>
      </c>
      <c r="C5" s="198" t="s">
        <v>50</v>
      </c>
      <c r="D5" s="198" t="s">
        <v>105</v>
      </c>
      <c r="E5" s="189" t="s">
        <v>106</v>
      </c>
      <c r="F5" s="198" t="s">
        <v>107</v>
      </c>
      <c r="G5" s="198">
        <v>36</v>
      </c>
      <c r="H5" s="190">
        <v>150000</v>
      </c>
      <c r="I5" s="189" t="s">
        <v>0</v>
      </c>
      <c r="J5" s="191" t="s">
        <v>38</v>
      </c>
      <c r="K5" s="35"/>
      <c r="L5" s="35"/>
      <c r="M5" s="35"/>
      <c r="N5" s="35"/>
      <c r="O5" s="35"/>
    </row>
    <row r="6" spans="2:15" ht="35.1" customHeight="1" x14ac:dyDescent="0.3">
      <c r="B6" s="192">
        <v>2</v>
      </c>
      <c r="C6" s="189" t="s">
        <v>50</v>
      </c>
      <c r="D6" s="189" t="s">
        <v>108</v>
      </c>
      <c r="E6" s="189" t="s">
        <v>109</v>
      </c>
      <c r="F6" s="189" t="s">
        <v>110</v>
      </c>
      <c r="G6" s="189">
        <v>6</v>
      </c>
      <c r="H6" s="190">
        <v>26000</v>
      </c>
      <c r="I6" s="189" t="s">
        <v>0</v>
      </c>
      <c r="J6" s="191" t="s">
        <v>38</v>
      </c>
      <c r="K6" s="35"/>
      <c r="L6" s="35"/>
      <c r="M6" s="35"/>
      <c r="N6" s="35"/>
      <c r="O6" s="35"/>
    </row>
    <row r="7" spans="2:15" ht="35.1" customHeight="1" x14ac:dyDescent="0.3">
      <c r="B7" s="192">
        <v>3</v>
      </c>
      <c r="C7" s="189" t="s">
        <v>50</v>
      </c>
      <c r="D7" s="189" t="s">
        <v>111</v>
      </c>
      <c r="E7" s="195" t="s">
        <v>112</v>
      </c>
      <c r="F7" s="232" t="s">
        <v>113</v>
      </c>
      <c r="G7" s="189">
        <v>4</v>
      </c>
      <c r="H7" s="190">
        <v>62700</v>
      </c>
      <c r="I7" s="189" t="s">
        <v>0</v>
      </c>
      <c r="J7" s="191" t="s">
        <v>38</v>
      </c>
      <c r="K7" s="35"/>
      <c r="L7" s="35"/>
      <c r="M7" s="35"/>
      <c r="N7" s="35"/>
      <c r="O7" s="35"/>
    </row>
    <row r="8" spans="2:15" ht="35.1" customHeight="1" x14ac:dyDescent="0.3">
      <c r="B8" s="192">
        <v>4</v>
      </c>
      <c r="C8" s="189" t="s">
        <v>50</v>
      </c>
      <c r="D8" s="189" t="s">
        <v>114</v>
      </c>
      <c r="E8" s="235" t="s">
        <v>60</v>
      </c>
      <c r="F8" s="232" t="s">
        <v>115</v>
      </c>
      <c r="G8" s="189">
        <v>4</v>
      </c>
      <c r="H8" s="236">
        <v>119000</v>
      </c>
      <c r="I8" s="189" t="s">
        <v>0</v>
      </c>
      <c r="J8" s="191" t="s">
        <v>38</v>
      </c>
      <c r="K8" s="35"/>
      <c r="L8" s="35"/>
      <c r="M8" s="35"/>
      <c r="N8" s="35"/>
      <c r="O8" s="35"/>
    </row>
    <row r="9" spans="2:15" ht="35.1" hidden="1" customHeight="1" x14ac:dyDescent="0.3">
      <c r="B9" s="231"/>
      <c r="C9" s="229"/>
      <c r="D9" s="230"/>
      <c r="E9" s="67"/>
      <c r="F9" s="228"/>
      <c r="G9" s="229"/>
      <c r="H9" s="233"/>
      <c r="I9" s="199"/>
      <c r="J9" s="234"/>
      <c r="K9" s="35"/>
      <c r="L9" s="35"/>
      <c r="M9" s="35"/>
      <c r="N9" s="35"/>
      <c r="O9" s="35"/>
    </row>
    <row r="10" spans="2:15" ht="35.1" customHeight="1" thickBot="1" x14ac:dyDescent="0.35">
      <c r="B10" s="218" t="s">
        <v>49</v>
      </c>
      <c r="C10" s="219"/>
      <c r="D10" s="219"/>
      <c r="E10" s="219"/>
      <c r="F10" s="220"/>
      <c r="G10" s="63">
        <f>SUM(G5:G9)</f>
        <v>50</v>
      </c>
      <c r="H10" s="52">
        <f>SUM(H5:H9)</f>
        <v>357700</v>
      </c>
      <c r="I10" s="45"/>
      <c r="J10" s="46"/>
      <c r="K10" s="35"/>
      <c r="L10" s="35"/>
      <c r="M10" s="35"/>
      <c r="N10" s="35"/>
      <c r="O10" s="35"/>
    </row>
    <row r="11" spans="2:15" ht="35.1" customHeight="1" x14ac:dyDescent="0.3">
      <c r="J11" s="6"/>
    </row>
    <row r="12" spans="2:15" ht="34.5" customHeight="1" x14ac:dyDescent="0.3">
      <c r="D12" s="1"/>
    </row>
    <row r="13" spans="2:15" ht="34.5" customHeight="1" x14ac:dyDescent="0.3">
      <c r="D13" s="1"/>
    </row>
    <row r="14" spans="2:15" ht="34.5" customHeight="1" x14ac:dyDescent="0.3"/>
    <row r="15" spans="2:15" ht="34.5" customHeight="1" x14ac:dyDescent="0.3"/>
    <row r="16" spans="2:15" s="39" customFormat="1" ht="35.1" customHeight="1" x14ac:dyDescent="0.3">
      <c r="B16"/>
      <c r="C16"/>
      <c r="D16"/>
      <c r="E16"/>
      <c r="F16" t="s">
        <v>13</v>
      </c>
      <c r="G16"/>
      <c r="H16"/>
      <c r="I16"/>
      <c r="J16" s="1"/>
      <c r="K16"/>
      <c r="L16"/>
      <c r="M16"/>
      <c r="N16"/>
      <c r="O16"/>
    </row>
    <row r="17" spans="2:15" s="39" customFormat="1" ht="35.1" customHeight="1" x14ac:dyDescent="0.3">
      <c r="B17"/>
      <c r="C17"/>
      <c r="D17"/>
      <c r="E17"/>
      <c r="F17" s="12"/>
      <c r="G17"/>
      <c r="H17"/>
      <c r="I17"/>
      <c r="J17" s="1"/>
      <c r="K17"/>
      <c r="L17"/>
      <c r="M17"/>
      <c r="N17"/>
      <c r="O17"/>
    </row>
    <row r="18" spans="2:15" ht="34.5" customHeight="1" x14ac:dyDescent="0.3"/>
    <row r="19" spans="2:15" ht="34.5" customHeight="1" x14ac:dyDescent="0.3"/>
    <row r="20" spans="2:15" ht="34.5" customHeight="1" x14ac:dyDescent="0.3"/>
    <row r="21" spans="2:15" ht="34.5" customHeight="1" x14ac:dyDescent="0.3"/>
    <row r="22" spans="2:15" ht="34.5" customHeight="1" x14ac:dyDescent="0.3"/>
    <row r="23" spans="2:15" ht="34.5" customHeight="1" x14ac:dyDescent="0.3"/>
    <row r="24" spans="2:15" ht="34.5" customHeight="1" x14ac:dyDescent="0.3"/>
    <row r="25" spans="2:15" ht="34.5" customHeight="1" x14ac:dyDescent="0.3"/>
    <row r="26" spans="2:15" s="39" customFormat="1" ht="34.5" customHeight="1" x14ac:dyDescent="0.3">
      <c r="B26"/>
      <c r="C26"/>
      <c r="D26"/>
      <c r="E26"/>
      <c r="F26"/>
      <c r="G26"/>
      <c r="H26"/>
      <c r="I26"/>
      <c r="J26" s="1"/>
      <c r="K26"/>
      <c r="L26"/>
      <c r="M26"/>
      <c r="N26"/>
      <c r="O26"/>
    </row>
    <row r="27" spans="2:15" s="39" customFormat="1" ht="34.5" customHeight="1" x14ac:dyDescent="0.3">
      <c r="B27"/>
      <c r="C27"/>
      <c r="D27"/>
      <c r="E27"/>
      <c r="F27"/>
      <c r="G27"/>
      <c r="H27"/>
      <c r="I27"/>
      <c r="J27" s="1"/>
      <c r="K27"/>
      <c r="L27"/>
      <c r="M27"/>
      <c r="N27"/>
      <c r="O27"/>
    </row>
    <row r="28" spans="2:15" ht="17.25" customHeight="1" x14ac:dyDescent="0.3"/>
    <row r="34" spans="5:5" ht="20.100000000000001" customHeight="1" x14ac:dyDescent="0.3"/>
    <row r="35" spans="5:5" ht="20.100000000000001" customHeight="1" x14ac:dyDescent="0.3"/>
    <row r="36" spans="5:5" ht="20.100000000000001" customHeight="1" x14ac:dyDescent="0.3"/>
    <row r="37" spans="5:5" ht="20.100000000000001" customHeight="1" x14ac:dyDescent="0.3"/>
    <row r="38" spans="5:5" ht="20.100000000000001" customHeight="1" x14ac:dyDescent="0.3"/>
    <row r="39" spans="5:5" ht="20.100000000000001" customHeight="1" x14ac:dyDescent="0.3"/>
    <row r="40" spans="5:5" ht="20.100000000000001" customHeight="1" x14ac:dyDescent="0.3"/>
    <row r="41" spans="5:5" ht="20.100000000000001" customHeight="1" x14ac:dyDescent="0.3"/>
    <row r="42" spans="5:5" ht="20.100000000000001" customHeight="1" x14ac:dyDescent="0.3"/>
    <row r="43" spans="5:5" ht="20.100000000000001" customHeight="1" x14ac:dyDescent="0.3"/>
    <row r="44" spans="5:5" ht="20.100000000000001" customHeight="1" x14ac:dyDescent="0.3"/>
    <row r="45" spans="5:5" ht="20.100000000000001" customHeight="1" x14ac:dyDescent="0.3">
      <c r="E45">
        <v>104300</v>
      </c>
    </row>
    <row r="46" spans="5:5" ht="20.100000000000001" customHeight="1" x14ac:dyDescent="0.3"/>
    <row r="47" spans="5:5" ht="20.100000000000001" customHeight="1" x14ac:dyDescent="0.3"/>
    <row r="48" spans="5:5" ht="20.100000000000001" customHeight="1" x14ac:dyDescent="0.3"/>
    <row r="49" ht="20.100000000000001" customHeight="1" x14ac:dyDescent="0.3"/>
    <row r="50" ht="20.100000000000001" customHeight="1" x14ac:dyDescent="0.3"/>
    <row r="51" ht="20.100000000000001" customHeight="1" x14ac:dyDescent="0.3"/>
    <row r="52" ht="20.100000000000001" customHeight="1" x14ac:dyDescent="0.3"/>
    <row r="53" ht="20.100000000000001" customHeight="1" x14ac:dyDescent="0.3"/>
    <row r="54" ht="20.100000000000001" customHeight="1" x14ac:dyDescent="0.3"/>
    <row r="55" ht="20.100000000000001" customHeight="1" x14ac:dyDescent="0.3"/>
    <row r="56" ht="20.100000000000001" customHeight="1" x14ac:dyDescent="0.3"/>
    <row r="57" ht="20.100000000000001" customHeight="1" x14ac:dyDescent="0.3"/>
    <row r="58" ht="20.100000000000001" customHeight="1" x14ac:dyDescent="0.3"/>
    <row r="59" ht="20.100000000000001" customHeight="1" x14ac:dyDescent="0.3"/>
    <row r="60" ht="20.100000000000001" customHeight="1" x14ac:dyDescent="0.3"/>
    <row r="61" ht="20.100000000000001" customHeight="1" x14ac:dyDescent="0.3"/>
    <row r="62" ht="20.100000000000001" customHeight="1" x14ac:dyDescent="0.3"/>
    <row r="63" ht="20.100000000000001" customHeight="1" x14ac:dyDescent="0.3"/>
    <row r="64" ht="20.100000000000001" customHeight="1" x14ac:dyDescent="0.3"/>
    <row r="74" spans="10:10" x14ac:dyDescent="0.3">
      <c r="J74" s="49"/>
    </row>
  </sheetData>
  <autoFilter ref="B4:J4" xr:uid="{00000000-0001-0000-0500-000000000000}"/>
  <mergeCells count="2">
    <mergeCell ref="B10:F10"/>
    <mergeCell ref="B2:J2"/>
  </mergeCells>
  <phoneticPr fontId="25" type="noConversion"/>
  <pageMargins left="0.69972223043441772" right="0.69972223043441772" top="0.75" bottom="0.75" header="0.30000001192092896" footer="0.30000001192092896"/>
  <pageSetup paperSize="9" scale="4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rgb="FFFFE699"/>
    <pageSetUpPr fitToPage="1"/>
  </sheetPr>
  <dimension ref="B1:O81"/>
  <sheetViews>
    <sheetView view="pageBreakPreview" zoomScaleNormal="100" zoomScaleSheetLayoutView="100" workbookViewId="0">
      <selection activeCell="F15" sqref="F15"/>
    </sheetView>
  </sheetViews>
  <sheetFormatPr defaultColWidth="9" defaultRowHeight="16.5" x14ac:dyDescent="0.3"/>
  <cols>
    <col min="1" max="1" width="1.625" customWidth="1"/>
    <col min="2" max="2" width="6.875" customWidth="1"/>
    <col min="3" max="3" width="13.625" customWidth="1"/>
    <col min="4" max="4" width="28.625" customWidth="1"/>
    <col min="5" max="5" width="23.625" customWidth="1"/>
    <col min="6" max="6" width="54.625" customWidth="1"/>
    <col min="7" max="7" width="10.625" customWidth="1"/>
    <col min="8" max="9" width="13.625" customWidth="1"/>
    <col min="10" max="10" width="20.625" style="1" customWidth="1"/>
    <col min="11" max="11" width="1.625" customWidth="1"/>
    <col min="12" max="15" width="9" customWidth="1"/>
    <col min="16" max="16" width="9.25" customWidth="1"/>
    <col min="17" max="18" width="9" customWidth="1"/>
  </cols>
  <sheetData>
    <row r="1" spans="2:15" ht="5.0999999999999996" customHeight="1" x14ac:dyDescent="0.3"/>
    <row r="2" spans="2:15" ht="50.1" customHeight="1" x14ac:dyDescent="0.3">
      <c r="B2" s="221" t="s">
        <v>75</v>
      </c>
      <c r="C2" s="221"/>
      <c r="D2" s="221"/>
      <c r="E2" s="221"/>
      <c r="F2" s="221"/>
      <c r="G2" s="221"/>
      <c r="H2" s="221"/>
      <c r="I2" s="221"/>
      <c r="J2" s="221"/>
    </row>
    <row r="3" spans="2:15" ht="20.100000000000001" customHeight="1" thickBot="1" x14ac:dyDescent="0.35">
      <c r="B3" s="98" t="s">
        <v>9</v>
      </c>
      <c r="C3" s="18"/>
      <c r="D3" s="18"/>
      <c r="E3" s="18"/>
      <c r="F3" s="18"/>
      <c r="G3" s="18"/>
      <c r="H3" s="18"/>
      <c r="I3" s="18"/>
      <c r="J3" s="18"/>
      <c r="N3">
        <f>COUNTA(B5:B10)</f>
        <v>4</v>
      </c>
    </row>
    <row r="4" spans="2:15" ht="35.1" customHeight="1" x14ac:dyDescent="0.3">
      <c r="B4" s="47" t="s">
        <v>14</v>
      </c>
      <c r="C4" s="41" t="s">
        <v>24</v>
      </c>
      <c r="D4" s="41" t="s">
        <v>15</v>
      </c>
      <c r="E4" s="41" t="s">
        <v>18</v>
      </c>
      <c r="F4" s="41" t="s">
        <v>6</v>
      </c>
      <c r="G4" s="42" t="s">
        <v>11</v>
      </c>
      <c r="H4" s="41" t="s">
        <v>21</v>
      </c>
      <c r="I4" s="41" t="s">
        <v>5</v>
      </c>
      <c r="J4" s="43" t="s">
        <v>20</v>
      </c>
    </row>
    <row r="5" spans="2:15" ht="34.5" customHeight="1" x14ac:dyDescent="0.3">
      <c r="B5" s="130">
        <v>1</v>
      </c>
      <c r="C5" s="111" t="s">
        <v>50</v>
      </c>
      <c r="D5" s="111" t="s">
        <v>116</v>
      </c>
      <c r="E5" s="111" t="s">
        <v>117</v>
      </c>
      <c r="F5" s="120" t="s">
        <v>118</v>
      </c>
      <c r="G5" s="111">
        <v>3</v>
      </c>
      <c r="H5" s="112">
        <v>34000</v>
      </c>
      <c r="I5" s="111" t="s">
        <v>0</v>
      </c>
      <c r="J5" s="113" t="s">
        <v>38</v>
      </c>
      <c r="K5" s="1"/>
      <c r="L5" s="1"/>
      <c r="M5" s="1"/>
      <c r="N5" s="1"/>
      <c r="O5" s="1"/>
    </row>
    <row r="6" spans="2:15" ht="34.5" customHeight="1" x14ac:dyDescent="0.3">
      <c r="B6" s="114">
        <v>2</v>
      </c>
      <c r="C6" s="115" t="s">
        <v>50</v>
      </c>
      <c r="D6" s="115" t="s">
        <v>119</v>
      </c>
      <c r="E6" s="116" t="s">
        <v>120</v>
      </c>
      <c r="F6" s="133" t="s">
        <v>121</v>
      </c>
      <c r="G6" s="187">
        <v>3</v>
      </c>
      <c r="H6" s="153">
        <v>82800</v>
      </c>
      <c r="I6" s="116" t="s">
        <v>0</v>
      </c>
      <c r="J6" s="118" t="s">
        <v>38</v>
      </c>
      <c r="K6" s="1"/>
      <c r="L6" s="1"/>
      <c r="M6" s="1"/>
      <c r="N6" s="1"/>
      <c r="O6" s="1"/>
    </row>
    <row r="7" spans="2:15" ht="34.5" customHeight="1" x14ac:dyDescent="0.3">
      <c r="B7" s="114">
        <v>3</v>
      </c>
      <c r="C7" s="115" t="s">
        <v>50</v>
      </c>
      <c r="D7" s="115" t="s">
        <v>122</v>
      </c>
      <c r="E7" s="116" t="s">
        <v>123</v>
      </c>
      <c r="F7" s="119" t="s">
        <v>124</v>
      </c>
      <c r="G7" s="115">
        <v>2</v>
      </c>
      <c r="H7" s="117">
        <v>50000</v>
      </c>
      <c r="I7" s="116" t="s">
        <v>0</v>
      </c>
      <c r="J7" s="118" t="s">
        <v>38</v>
      </c>
      <c r="K7" s="1"/>
      <c r="L7" s="1"/>
      <c r="M7" s="1"/>
      <c r="N7" s="1"/>
      <c r="O7" s="1"/>
    </row>
    <row r="8" spans="2:15" ht="34.5" customHeight="1" x14ac:dyDescent="0.3">
      <c r="B8" s="164">
        <v>4</v>
      </c>
      <c r="C8" s="165" t="s">
        <v>50</v>
      </c>
      <c r="D8" s="165" t="s">
        <v>125</v>
      </c>
      <c r="E8" s="165" t="s">
        <v>126</v>
      </c>
      <c r="F8" s="166" t="s">
        <v>127</v>
      </c>
      <c r="G8" s="165">
        <v>4</v>
      </c>
      <c r="H8" s="167">
        <v>51500</v>
      </c>
      <c r="I8" s="165" t="s">
        <v>0</v>
      </c>
      <c r="J8" s="168" t="s">
        <v>38</v>
      </c>
      <c r="K8" s="1"/>
      <c r="L8" s="1"/>
      <c r="M8" s="1"/>
      <c r="N8" s="1"/>
      <c r="O8" s="1"/>
    </row>
    <row r="9" spans="2:15" ht="34.5" hidden="1" customHeight="1" x14ac:dyDescent="0.3">
      <c r="B9" s="164"/>
      <c r="C9" s="165"/>
      <c r="D9" s="165"/>
      <c r="E9" s="165"/>
      <c r="F9" s="166"/>
      <c r="G9" s="165"/>
      <c r="H9" s="167"/>
      <c r="I9" s="165"/>
      <c r="J9" s="168"/>
      <c r="K9" s="1"/>
      <c r="L9" s="1"/>
      <c r="M9" s="1"/>
      <c r="N9" s="1"/>
      <c r="O9" s="1"/>
    </row>
    <row r="10" spans="2:15" ht="35.1" hidden="1" customHeight="1" x14ac:dyDescent="0.3">
      <c r="B10" s="89"/>
      <c r="C10" s="94"/>
      <c r="D10" s="95"/>
      <c r="E10" s="161"/>
      <c r="F10" s="96"/>
      <c r="G10" s="97"/>
      <c r="H10" s="162"/>
      <c r="I10" s="67"/>
      <c r="J10" s="163"/>
      <c r="K10" s="35"/>
      <c r="L10" s="35"/>
      <c r="M10" s="35"/>
      <c r="N10" s="35"/>
      <c r="O10" s="35"/>
    </row>
    <row r="11" spans="2:15" ht="35.1" customHeight="1" thickBot="1" x14ac:dyDescent="0.35">
      <c r="B11" s="218" t="s">
        <v>49</v>
      </c>
      <c r="C11" s="219"/>
      <c r="D11" s="219"/>
      <c r="E11" s="219"/>
      <c r="F11" s="220"/>
      <c r="G11" s="99">
        <f>SUM(G5:G10)</f>
        <v>12</v>
      </c>
      <c r="H11" s="100">
        <f>SUM(H5:H10)</f>
        <v>218300</v>
      </c>
      <c r="I11" s="99"/>
      <c r="J11" s="101"/>
      <c r="K11" s="35"/>
      <c r="L11" s="35"/>
      <c r="M11" s="35"/>
      <c r="N11" s="35"/>
      <c r="O11" s="35"/>
    </row>
    <row r="12" spans="2:15" ht="35.1" customHeight="1" x14ac:dyDescent="0.3">
      <c r="D12" s="1"/>
      <c r="J12" s="6"/>
    </row>
    <row r="13" spans="2:15" ht="35.1" customHeight="1" x14ac:dyDescent="0.3"/>
    <row r="14" spans="2:15" ht="35.1" customHeight="1" x14ac:dyDescent="0.3"/>
    <row r="15" spans="2:15" ht="35.1" customHeight="1" x14ac:dyDescent="0.3"/>
    <row r="16" spans="2:15" ht="34.5" customHeight="1" x14ac:dyDescent="0.3"/>
    <row r="17" spans="2:15" ht="35.1" customHeight="1" x14ac:dyDescent="0.3"/>
    <row r="18" spans="2:15" ht="35.1" customHeight="1" x14ac:dyDescent="0.3">
      <c r="D18" s="38"/>
    </row>
    <row r="19" spans="2:15" ht="35.1" customHeight="1" x14ac:dyDescent="0.3"/>
    <row r="20" spans="2:15" ht="35.1" customHeight="1" x14ac:dyDescent="0.3"/>
    <row r="21" spans="2:15" ht="34.5" customHeight="1" x14ac:dyDescent="0.3"/>
    <row r="22" spans="2:15" ht="34.5" customHeight="1" x14ac:dyDescent="0.3"/>
    <row r="23" spans="2:15" ht="34.5" customHeight="1" x14ac:dyDescent="0.3"/>
    <row r="24" spans="2:15" ht="34.5" customHeight="1" x14ac:dyDescent="0.3"/>
    <row r="25" spans="2:15" ht="34.5" customHeight="1" x14ac:dyDescent="0.3"/>
    <row r="26" spans="2:15" s="39" customFormat="1" ht="34.5" customHeight="1" x14ac:dyDescent="0.3">
      <c r="B26"/>
      <c r="C26"/>
      <c r="D26"/>
      <c r="E26"/>
      <c r="F26"/>
      <c r="G26"/>
      <c r="H26"/>
      <c r="I26"/>
      <c r="J26" s="1"/>
      <c r="K26"/>
      <c r="L26"/>
      <c r="M26"/>
      <c r="N26"/>
      <c r="O26"/>
    </row>
    <row r="27" spans="2:15" s="39" customFormat="1" ht="34.5" customHeight="1" x14ac:dyDescent="0.3">
      <c r="B27"/>
      <c r="C27"/>
      <c r="D27"/>
      <c r="E27"/>
      <c r="F27"/>
      <c r="G27"/>
      <c r="H27"/>
      <c r="I27"/>
      <c r="J27" s="1"/>
      <c r="K27"/>
      <c r="L27"/>
      <c r="M27"/>
      <c r="N27"/>
      <c r="O27"/>
    </row>
    <row r="33" spans="10:10" ht="20.100000000000001" customHeight="1" x14ac:dyDescent="0.3"/>
    <row r="34" spans="10:10" ht="20.100000000000001" customHeight="1" x14ac:dyDescent="0.3">
      <c r="J34"/>
    </row>
    <row r="35" spans="10:10" ht="20.100000000000001" customHeight="1" x14ac:dyDescent="0.3">
      <c r="J35"/>
    </row>
    <row r="36" spans="10:10" ht="20.100000000000001" customHeight="1" x14ac:dyDescent="0.3">
      <c r="J36"/>
    </row>
    <row r="37" spans="10:10" ht="20.100000000000001" customHeight="1" x14ac:dyDescent="0.3">
      <c r="J37"/>
    </row>
    <row r="38" spans="10:10" ht="20.100000000000001" customHeight="1" x14ac:dyDescent="0.3">
      <c r="J38"/>
    </row>
    <row r="39" spans="10:10" ht="20.100000000000001" customHeight="1" x14ac:dyDescent="0.3"/>
    <row r="40" spans="10:10" ht="20.100000000000001" customHeight="1" x14ac:dyDescent="0.3"/>
    <row r="41" spans="10:10" ht="20.100000000000001" customHeight="1" x14ac:dyDescent="0.3"/>
    <row r="42" spans="10:10" ht="20.100000000000001" customHeight="1" x14ac:dyDescent="0.3"/>
    <row r="43" spans="10:10" ht="20.100000000000001" customHeight="1" x14ac:dyDescent="0.3"/>
    <row r="44" spans="10:10" ht="20.100000000000001" customHeight="1" x14ac:dyDescent="0.3"/>
    <row r="45" spans="10:10" ht="20.100000000000001" customHeight="1" x14ac:dyDescent="0.3"/>
    <row r="46" spans="10:10" ht="20.100000000000001" customHeight="1" x14ac:dyDescent="0.3"/>
    <row r="47" spans="10:10" ht="20.100000000000001" customHeight="1" x14ac:dyDescent="0.3"/>
    <row r="48" spans="10:10" ht="20.100000000000001" customHeight="1" x14ac:dyDescent="0.3"/>
    <row r="49" ht="20.100000000000001" customHeight="1" x14ac:dyDescent="0.3"/>
    <row r="50" ht="20.100000000000001" customHeight="1" x14ac:dyDescent="0.3"/>
    <row r="51" ht="20.100000000000001" customHeight="1" x14ac:dyDescent="0.3"/>
    <row r="52" ht="20.100000000000001" customHeight="1" x14ac:dyDescent="0.3"/>
    <row r="53" ht="20.100000000000001" customHeight="1" x14ac:dyDescent="0.3"/>
    <row r="54" ht="20.100000000000001" customHeight="1" x14ac:dyDescent="0.3"/>
    <row r="55" ht="20.100000000000001" customHeight="1" x14ac:dyDescent="0.3"/>
    <row r="56" ht="20.100000000000001" customHeight="1" x14ac:dyDescent="0.3"/>
    <row r="57" ht="20.100000000000001" customHeight="1" x14ac:dyDescent="0.3"/>
    <row r="58" ht="20.100000000000001" customHeight="1" x14ac:dyDescent="0.3"/>
    <row r="59" ht="20.100000000000001" customHeight="1" x14ac:dyDescent="0.3"/>
    <row r="60" ht="20.100000000000001" customHeight="1" x14ac:dyDescent="0.3"/>
    <row r="61" ht="20.100000000000001" customHeight="1" x14ac:dyDescent="0.3"/>
    <row r="62" ht="20.100000000000001" customHeight="1" x14ac:dyDescent="0.3"/>
    <row r="63" ht="20.100000000000001" customHeight="1" x14ac:dyDescent="0.3"/>
    <row r="81" spans="10:10" x14ac:dyDescent="0.3">
      <c r="J81" s="49"/>
    </row>
  </sheetData>
  <autoFilter ref="B4:J4" xr:uid="{00000000-0009-0000-0000-000004000000}"/>
  <mergeCells count="2">
    <mergeCell ref="B11:F11"/>
    <mergeCell ref="B2:J2"/>
  </mergeCells>
  <phoneticPr fontId="25" type="noConversion"/>
  <pageMargins left="0.69972223043441772" right="0.69972223043441772" top="0.75" bottom="0.75" header="0.30000001192092896" footer="0.30000001192092896"/>
  <pageSetup paperSize="9" scale="4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rgb="FFFFE699"/>
    <pageSetUpPr fitToPage="1"/>
  </sheetPr>
  <dimension ref="A1:O69"/>
  <sheetViews>
    <sheetView view="pageBreakPreview" zoomScaleNormal="100" zoomScaleSheetLayoutView="100" workbookViewId="0">
      <selection activeCell="J16" sqref="J16"/>
    </sheetView>
  </sheetViews>
  <sheetFormatPr defaultColWidth="9" defaultRowHeight="16.5" x14ac:dyDescent="0.3"/>
  <cols>
    <col min="1" max="1" width="1.625" customWidth="1"/>
    <col min="2" max="2" width="6.875" customWidth="1"/>
    <col min="3" max="3" width="13.625" customWidth="1"/>
    <col min="4" max="4" width="28.625" style="12" customWidth="1"/>
    <col min="5" max="5" width="23.625" customWidth="1"/>
    <col min="6" max="6" width="54.625" customWidth="1"/>
    <col min="7" max="7" width="10.625" customWidth="1"/>
    <col min="8" max="9" width="13.625" customWidth="1"/>
    <col min="10" max="10" width="20.625" style="1" customWidth="1"/>
    <col min="11" max="11" width="1.625" customWidth="1"/>
    <col min="12" max="15" width="9" customWidth="1"/>
    <col min="16" max="16" width="9.25" customWidth="1"/>
    <col min="17" max="18" width="9" customWidth="1"/>
  </cols>
  <sheetData>
    <row r="1" spans="1:15" ht="5.0999999999999996" customHeight="1" x14ac:dyDescent="0.3"/>
    <row r="2" spans="1:15" ht="50.1" customHeight="1" x14ac:dyDescent="0.3">
      <c r="B2" s="221" t="s">
        <v>76</v>
      </c>
      <c r="C2" s="221"/>
      <c r="D2" s="221"/>
      <c r="E2" s="221"/>
      <c r="F2" s="221"/>
      <c r="G2" s="221"/>
      <c r="H2" s="221"/>
      <c r="I2" s="221"/>
      <c r="J2" s="221"/>
    </row>
    <row r="3" spans="1:15" ht="20.100000000000001" customHeight="1" thickBot="1" x14ac:dyDescent="0.35">
      <c r="B3" s="98" t="s">
        <v>8</v>
      </c>
      <c r="C3" s="18"/>
      <c r="D3" s="48"/>
      <c r="E3" s="18"/>
      <c r="F3" s="18"/>
      <c r="G3" s="18"/>
      <c r="H3" s="18"/>
      <c r="I3" s="18"/>
      <c r="J3" s="18"/>
      <c r="N3">
        <f>COUNTA(B5:B10)</f>
        <v>3</v>
      </c>
    </row>
    <row r="4" spans="1:15" ht="35.1" customHeight="1" x14ac:dyDescent="0.3">
      <c r="B4" s="47" t="s">
        <v>14</v>
      </c>
      <c r="C4" s="41" t="s">
        <v>24</v>
      </c>
      <c r="D4" s="41" t="s">
        <v>15</v>
      </c>
      <c r="E4" s="41" t="s">
        <v>18</v>
      </c>
      <c r="F4" s="41" t="s">
        <v>6</v>
      </c>
      <c r="G4" s="42" t="s">
        <v>11</v>
      </c>
      <c r="H4" s="41" t="s">
        <v>21</v>
      </c>
      <c r="I4" s="41" t="s">
        <v>5</v>
      </c>
      <c r="J4" s="43" t="s">
        <v>20</v>
      </c>
    </row>
    <row r="5" spans="1:15" ht="34.5" customHeight="1" x14ac:dyDescent="0.3">
      <c r="B5" s="154">
        <v>1</v>
      </c>
      <c r="C5" s="155" t="s">
        <v>128</v>
      </c>
      <c r="D5" s="155" t="s">
        <v>129</v>
      </c>
      <c r="E5" s="155" t="s">
        <v>59</v>
      </c>
      <c r="F5" s="157" t="s">
        <v>130</v>
      </c>
      <c r="G5" s="155">
        <v>6</v>
      </c>
      <c r="H5" s="156">
        <v>20500</v>
      </c>
      <c r="I5" s="155" t="s">
        <v>0</v>
      </c>
      <c r="J5" s="113" t="s">
        <v>38</v>
      </c>
      <c r="K5" s="1"/>
      <c r="L5" s="1"/>
      <c r="M5" s="1"/>
      <c r="N5" s="1"/>
      <c r="O5" s="1"/>
    </row>
    <row r="6" spans="1:15" ht="34.5" customHeight="1" x14ac:dyDescent="0.3">
      <c r="B6" s="154">
        <v>2</v>
      </c>
      <c r="C6" s="155" t="s">
        <v>51</v>
      </c>
      <c r="D6" s="155" t="s">
        <v>131</v>
      </c>
      <c r="E6" s="155" t="s">
        <v>61</v>
      </c>
      <c r="F6" s="157" t="s">
        <v>132</v>
      </c>
      <c r="G6" s="155">
        <v>7</v>
      </c>
      <c r="H6" s="156">
        <v>132900</v>
      </c>
      <c r="I6" s="155" t="s">
        <v>0</v>
      </c>
      <c r="J6" s="113" t="s">
        <v>38</v>
      </c>
      <c r="K6" s="1"/>
      <c r="L6" s="1"/>
      <c r="M6" s="1"/>
      <c r="N6" s="1"/>
      <c r="O6" s="1"/>
    </row>
    <row r="7" spans="1:15" ht="34.5" customHeight="1" x14ac:dyDescent="0.3">
      <c r="B7" s="154">
        <v>3</v>
      </c>
      <c r="C7" s="155" t="s">
        <v>51</v>
      </c>
      <c r="D7" s="155" t="s">
        <v>133</v>
      </c>
      <c r="E7" s="193" t="s">
        <v>134</v>
      </c>
      <c r="F7" s="157" t="s">
        <v>135</v>
      </c>
      <c r="G7" s="155">
        <v>2</v>
      </c>
      <c r="H7" s="156">
        <v>27000</v>
      </c>
      <c r="I7" s="155" t="s">
        <v>0</v>
      </c>
      <c r="J7" s="113" t="s">
        <v>38</v>
      </c>
      <c r="K7" s="1"/>
      <c r="L7" s="1"/>
      <c r="M7" s="1"/>
      <c r="N7" s="1"/>
      <c r="O7" s="1"/>
    </row>
    <row r="8" spans="1:15" ht="34.5" hidden="1" customHeight="1" x14ac:dyDescent="0.3">
      <c r="B8" s="154"/>
      <c r="C8" s="111"/>
      <c r="D8" s="186"/>
      <c r="E8" s="155"/>
      <c r="F8" s="186"/>
      <c r="G8" s="186"/>
      <c r="H8" s="112"/>
      <c r="I8" s="111"/>
      <c r="J8" s="113"/>
      <c r="K8" s="1"/>
      <c r="L8" s="1"/>
      <c r="M8" s="1"/>
      <c r="N8" s="1"/>
      <c r="O8" s="1"/>
    </row>
    <row r="9" spans="1:15" ht="34.5" hidden="1" customHeight="1" x14ac:dyDescent="0.3">
      <c r="B9" s="154"/>
      <c r="C9" s="155"/>
      <c r="D9" s="186"/>
      <c r="E9" s="155"/>
      <c r="F9" s="186"/>
      <c r="G9" s="186"/>
      <c r="H9" s="156"/>
      <c r="I9" s="155"/>
      <c r="J9" s="113"/>
      <c r="K9" s="1"/>
      <c r="L9" s="1"/>
      <c r="M9" s="1"/>
      <c r="N9" s="1"/>
      <c r="O9" s="1"/>
    </row>
    <row r="10" spans="1:15" ht="34.5" hidden="1" customHeight="1" x14ac:dyDescent="0.3">
      <c r="B10" s="154"/>
      <c r="C10" s="111"/>
      <c r="D10" s="111"/>
      <c r="E10" s="155"/>
      <c r="F10" s="111"/>
      <c r="G10" s="111"/>
      <c r="H10" s="112"/>
      <c r="I10" s="111"/>
      <c r="J10" s="113"/>
      <c r="K10" s="1"/>
      <c r="L10" s="1"/>
      <c r="M10" s="1"/>
      <c r="N10" s="1"/>
      <c r="O10" s="1"/>
    </row>
    <row r="11" spans="1:15" ht="34.5" customHeight="1" thickBot="1" x14ac:dyDescent="0.35">
      <c r="A11" s="39"/>
      <c r="B11" s="218" t="s">
        <v>49</v>
      </c>
      <c r="C11" s="219"/>
      <c r="D11" s="219"/>
      <c r="E11" s="219"/>
      <c r="F11" s="220"/>
      <c r="G11" s="102">
        <f>SUM(G5:G10)</f>
        <v>15</v>
      </c>
      <c r="H11" s="103">
        <f>SUM(H5:H10)</f>
        <v>180400</v>
      </c>
      <c r="I11" s="104"/>
      <c r="J11" s="105"/>
      <c r="K11" s="35"/>
      <c r="L11" s="35"/>
      <c r="M11" s="35"/>
      <c r="N11" s="35"/>
      <c r="O11" s="35"/>
    </row>
    <row r="12" spans="1:15" ht="34.5" customHeight="1" x14ac:dyDescent="0.3">
      <c r="C12" s="85"/>
      <c r="D12" s="87"/>
      <c r="E12" s="85"/>
      <c r="J12" s="6"/>
    </row>
    <row r="13" spans="1:15" ht="34.5" customHeight="1" x14ac:dyDescent="0.3">
      <c r="D13" s="86"/>
    </row>
    <row r="14" spans="1:15" ht="34.5" customHeight="1" x14ac:dyDescent="0.3"/>
    <row r="15" spans="1:15" ht="34.5" customHeight="1" x14ac:dyDescent="0.3"/>
    <row r="16" spans="1:15" ht="34.5" customHeight="1" x14ac:dyDescent="0.3"/>
    <row r="17" spans="1:15" ht="34.5" customHeight="1" x14ac:dyDescent="0.3">
      <c r="F17" t="s">
        <v>13</v>
      </c>
    </row>
    <row r="18" spans="1:15" ht="34.5" customHeight="1" x14ac:dyDescent="0.3">
      <c r="F18" s="12"/>
    </row>
    <row r="19" spans="1:15" ht="34.5" customHeight="1" x14ac:dyDescent="0.3"/>
    <row r="20" spans="1:15" ht="34.5" customHeight="1" x14ac:dyDescent="0.3"/>
    <row r="21" spans="1:15" ht="34.5" customHeight="1" x14ac:dyDescent="0.3"/>
    <row r="22" spans="1:15" ht="34.5" customHeight="1" x14ac:dyDescent="0.3"/>
    <row r="23" spans="1:15" ht="34.5" customHeight="1" x14ac:dyDescent="0.3"/>
    <row r="24" spans="1:15" ht="34.5" customHeight="1" x14ac:dyDescent="0.3"/>
    <row r="25" spans="1:15" ht="34.5" customHeight="1" x14ac:dyDescent="0.3"/>
    <row r="26" spans="1:15" ht="34.5" customHeight="1" x14ac:dyDescent="0.3"/>
    <row r="27" spans="1:15" s="39" customFormat="1" ht="34.5" customHeight="1" x14ac:dyDescent="0.3">
      <c r="A27"/>
      <c r="B27"/>
      <c r="C27"/>
      <c r="D27" s="12"/>
      <c r="E27"/>
      <c r="F27"/>
      <c r="G27"/>
      <c r="H27"/>
      <c r="I27"/>
      <c r="J27" s="1"/>
      <c r="K27"/>
      <c r="L27"/>
      <c r="M27"/>
      <c r="N27"/>
      <c r="O27"/>
    </row>
    <row r="28" spans="1:15" s="39" customFormat="1" ht="34.5" customHeight="1" x14ac:dyDescent="0.3">
      <c r="A28"/>
      <c r="B28"/>
      <c r="C28"/>
      <c r="D28" s="12"/>
      <c r="E28"/>
      <c r="F28"/>
      <c r="G28"/>
      <c r="H28"/>
      <c r="I28"/>
      <c r="J28" s="1"/>
      <c r="K28"/>
      <c r="L28"/>
      <c r="M28"/>
      <c r="N28"/>
      <c r="O28"/>
    </row>
    <row r="29" spans="1:15" s="39" customFormat="1" ht="34.5" customHeight="1" x14ac:dyDescent="0.3">
      <c r="A29"/>
      <c r="B29"/>
      <c r="C29"/>
      <c r="D29" s="12"/>
      <c r="E29"/>
      <c r="F29"/>
      <c r="G29"/>
      <c r="H29"/>
      <c r="I29"/>
      <c r="J29" s="1"/>
      <c r="K29"/>
      <c r="L29"/>
      <c r="M29"/>
      <c r="N29"/>
      <c r="O29"/>
    </row>
    <row r="30" spans="1:15" s="39" customFormat="1" ht="34.5" customHeight="1" x14ac:dyDescent="0.3">
      <c r="A30"/>
      <c r="B30"/>
      <c r="C30"/>
      <c r="D30" s="12"/>
      <c r="E30"/>
      <c r="F30"/>
      <c r="G30"/>
      <c r="H30"/>
      <c r="I30"/>
      <c r="J30" s="1"/>
      <c r="K30"/>
      <c r="L30"/>
      <c r="M30"/>
      <c r="N30"/>
      <c r="O30"/>
    </row>
    <row r="31" spans="1:15" s="39" customFormat="1" ht="34.5" customHeight="1" x14ac:dyDescent="0.3">
      <c r="A31"/>
      <c r="B31"/>
      <c r="C31"/>
      <c r="D31" s="12"/>
      <c r="E31"/>
      <c r="F31"/>
      <c r="G31"/>
      <c r="H31"/>
      <c r="I31"/>
      <c r="J31" s="1"/>
      <c r="K31"/>
      <c r="L31"/>
      <c r="M31"/>
      <c r="N31"/>
      <c r="O31"/>
    </row>
    <row r="32" spans="1:15" s="39" customFormat="1" ht="34.5" customHeight="1" x14ac:dyDescent="0.3">
      <c r="A32"/>
      <c r="B32"/>
      <c r="C32"/>
      <c r="D32" s="12"/>
      <c r="E32"/>
      <c r="F32"/>
      <c r="G32"/>
      <c r="H32"/>
      <c r="I32"/>
      <c r="J32" s="1"/>
      <c r="K32"/>
      <c r="L32"/>
      <c r="M32"/>
      <c r="N32"/>
      <c r="O32"/>
    </row>
    <row r="39" spans="5:5" ht="20.100000000000001" customHeight="1" x14ac:dyDescent="0.3"/>
    <row r="40" spans="5:5" ht="20.100000000000001" customHeight="1" x14ac:dyDescent="0.3"/>
    <row r="41" spans="5:5" ht="20.100000000000001" customHeight="1" x14ac:dyDescent="0.3"/>
    <row r="42" spans="5:5" ht="20.100000000000001" customHeight="1" x14ac:dyDescent="0.3"/>
    <row r="43" spans="5:5" ht="20.100000000000001" customHeight="1" x14ac:dyDescent="0.3"/>
    <row r="44" spans="5:5" ht="20.100000000000001" customHeight="1" x14ac:dyDescent="0.3"/>
    <row r="45" spans="5:5" ht="20.100000000000001" customHeight="1" x14ac:dyDescent="0.3"/>
    <row r="46" spans="5:5" ht="20.100000000000001" customHeight="1" x14ac:dyDescent="0.3">
      <c r="E46">
        <v>104300</v>
      </c>
    </row>
    <row r="47" spans="5:5" ht="20.100000000000001" customHeight="1" x14ac:dyDescent="0.3"/>
    <row r="48" spans="5:5" ht="20.100000000000001" customHeight="1" x14ac:dyDescent="0.3"/>
    <row r="49" ht="20.100000000000001" customHeight="1" x14ac:dyDescent="0.3"/>
    <row r="50" ht="20.100000000000001" customHeight="1" x14ac:dyDescent="0.3"/>
    <row r="51" ht="20.100000000000001" customHeight="1" x14ac:dyDescent="0.3"/>
    <row r="52" ht="20.100000000000001" customHeight="1" x14ac:dyDescent="0.3"/>
    <row r="53" ht="20.100000000000001" customHeight="1" x14ac:dyDescent="0.3"/>
    <row r="54" ht="20.100000000000001" customHeight="1" x14ac:dyDescent="0.3"/>
    <row r="55" ht="20.100000000000001" customHeight="1" x14ac:dyDescent="0.3"/>
    <row r="56" ht="20.100000000000001" customHeight="1" x14ac:dyDescent="0.3"/>
    <row r="57" ht="20.100000000000001" customHeight="1" x14ac:dyDescent="0.3"/>
    <row r="58" ht="20.100000000000001" customHeight="1" x14ac:dyDescent="0.3"/>
    <row r="59" ht="20.100000000000001" customHeight="1" x14ac:dyDescent="0.3"/>
    <row r="60" ht="20.100000000000001" customHeight="1" x14ac:dyDescent="0.3"/>
    <row r="61" ht="20.100000000000001" customHeight="1" x14ac:dyDescent="0.3"/>
    <row r="62" ht="20.100000000000001" customHeight="1" x14ac:dyDescent="0.3"/>
    <row r="63" ht="20.100000000000001" customHeight="1" x14ac:dyDescent="0.3"/>
    <row r="64" ht="20.100000000000001" customHeight="1" x14ac:dyDescent="0.3"/>
    <row r="65" spans="10:10" ht="20.100000000000001" customHeight="1" x14ac:dyDescent="0.3"/>
    <row r="66" spans="10:10" ht="20.100000000000001" customHeight="1" x14ac:dyDescent="0.3"/>
    <row r="67" spans="10:10" ht="20.100000000000001" customHeight="1" x14ac:dyDescent="0.3">
      <c r="J67" s="49"/>
    </row>
    <row r="68" spans="10:10" ht="20.100000000000001" customHeight="1" x14ac:dyDescent="0.3"/>
    <row r="69" spans="10:10" ht="20.100000000000001" customHeight="1" x14ac:dyDescent="0.3"/>
  </sheetData>
  <autoFilter ref="B4:J4" xr:uid="{00000000-0001-0000-0500-000000000000}"/>
  <mergeCells count="2">
    <mergeCell ref="B11:F11"/>
    <mergeCell ref="B2:J2"/>
  </mergeCells>
  <phoneticPr fontId="25" type="noConversion"/>
  <pageMargins left="0.69972223043441772" right="0.69972223043441772" top="0.75" bottom="0.75" header="0.30000001192092896" footer="0.30000001192092896"/>
  <pageSetup paperSize="9" scale="42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tabColor rgb="FFFFE699"/>
    <pageSetUpPr fitToPage="1"/>
  </sheetPr>
  <dimension ref="B1:O77"/>
  <sheetViews>
    <sheetView zoomScaleNormal="100" zoomScaleSheetLayoutView="100" workbookViewId="0">
      <selection activeCell="E20" sqref="E20"/>
    </sheetView>
  </sheetViews>
  <sheetFormatPr defaultColWidth="9" defaultRowHeight="16.5" x14ac:dyDescent="0.3"/>
  <cols>
    <col min="1" max="1" width="1.625" customWidth="1"/>
    <col min="2" max="2" width="5.625" customWidth="1"/>
    <col min="3" max="3" width="13.625" customWidth="1"/>
    <col min="4" max="4" width="28.625" style="1" customWidth="1"/>
    <col min="5" max="5" width="23.625" customWidth="1"/>
    <col min="6" max="6" width="54.625" customWidth="1"/>
    <col min="7" max="7" width="10.625" customWidth="1"/>
    <col min="8" max="9" width="13.625" customWidth="1"/>
    <col min="10" max="10" width="20.625" style="1" customWidth="1"/>
    <col min="11" max="11" width="1.625" customWidth="1"/>
    <col min="12" max="15" width="9" customWidth="1"/>
    <col min="16" max="16" width="9.25" customWidth="1"/>
    <col min="17" max="18" width="9" customWidth="1"/>
  </cols>
  <sheetData>
    <row r="1" spans="2:15" ht="5.0999999999999996" customHeight="1" x14ac:dyDescent="0.3"/>
    <row r="2" spans="2:15" ht="50.1" customHeight="1" x14ac:dyDescent="0.3">
      <c r="B2" s="221" t="s">
        <v>77</v>
      </c>
      <c r="C2" s="221"/>
      <c r="D2" s="221"/>
      <c r="E2" s="221"/>
      <c r="F2" s="221"/>
      <c r="G2" s="221"/>
      <c r="H2" s="221"/>
      <c r="I2" s="221"/>
      <c r="J2" s="221"/>
    </row>
    <row r="3" spans="2:15" ht="20.100000000000001" customHeight="1" thickBot="1" x14ac:dyDescent="0.35">
      <c r="B3" s="98" t="s">
        <v>25</v>
      </c>
      <c r="C3" s="18"/>
      <c r="D3" s="19"/>
      <c r="E3" s="18"/>
      <c r="F3" s="18"/>
      <c r="G3" s="18"/>
      <c r="H3" s="18"/>
      <c r="I3" s="18"/>
      <c r="J3" s="18"/>
      <c r="N3">
        <f>COUNTA(B5:B14)</f>
        <v>4</v>
      </c>
    </row>
    <row r="4" spans="2:15" ht="35.1" customHeight="1" x14ac:dyDescent="0.3">
      <c r="B4" s="47" t="s">
        <v>14</v>
      </c>
      <c r="C4" s="41" t="s">
        <v>24</v>
      </c>
      <c r="D4" s="41" t="s">
        <v>15</v>
      </c>
      <c r="E4" s="41" t="s">
        <v>18</v>
      </c>
      <c r="F4" s="41" t="s">
        <v>6</v>
      </c>
      <c r="G4" s="42" t="s">
        <v>11</v>
      </c>
      <c r="H4" s="41" t="s">
        <v>21</v>
      </c>
      <c r="I4" s="41" t="s">
        <v>5</v>
      </c>
      <c r="J4" s="43" t="s">
        <v>20</v>
      </c>
    </row>
    <row r="5" spans="2:15" ht="34.5" customHeight="1" x14ac:dyDescent="0.3">
      <c r="B5" s="123">
        <v>1</v>
      </c>
      <c r="C5" s="121" t="s">
        <v>52</v>
      </c>
      <c r="D5" s="121" t="s">
        <v>136</v>
      </c>
      <c r="E5" s="121" t="s">
        <v>137</v>
      </c>
      <c r="F5" s="128" t="s">
        <v>138</v>
      </c>
      <c r="G5" s="121">
        <v>4</v>
      </c>
      <c r="H5" s="122">
        <v>40000</v>
      </c>
      <c r="I5" s="121" t="s">
        <v>0</v>
      </c>
      <c r="J5" s="124" t="s">
        <v>38</v>
      </c>
      <c r="K5" s="35"/>
      <c r="L5" s="35"/>
      <c r="M5" s="35"/>
      <c r="N5" s="35"/>
      <c r="O5" s="35"/>
    </row>
    <row r="6" spans="2:15" ht="34.5" customHeight="1" x14ac:dyDescent="0.3">
      <c r="B6" s="123">
        <v>2</v>
      </c>
      <c r="C6" s="121" t="s">
        <v>139</v>
      </c>
      <c r="D6" s="121" t="s">
        <v>140</v>
      </c>
      <c r="E6" s="121" t="s">
        <v>141</v>
      </c>
      <c r="F6" s="128" t="s">
        <v>142</v>
      </c>
      <c r="G6" s="121">
        <v>5</v>
      </c>
      <c r="H6" s="122">
        <v>85000</v>
      </c>
      <c r="I6" s="121" t="s">
        <v>0</v>
      </c>
      <c r="J6" s="124" t="s">
        <v>38</v>
      </c>
      <c r="K6" s="35"/>
      <c r="L6" s="35"/>
      <c r="M6" s="35"/>
      <c r="N6" s="35"/>
      <c r="O6" s="35"/>
    </row>
    <row r="7" spans="2:15" ht="34.5" customHeight="1" x14ac:dyDescent="0.3">
      <c r="B7" s="123">
        <v>3</v>
      </c>
      <c r="C7" s="121" t="s">
        <v>53</v>
      </c>
      <c r="D7" s="121" t="s">
        <v>143</v>
      </c>
      <c r="E7" s="121" t="s">
        <v>144</v>
      </c>
      <c r="F7" s="128" t="s">
        <v>145</v>
      </c>
      <c r="G7" s="121">
        <v>2</v>
      </c>
      <c r="H7" s="122">
        <v>7600</v>
      </c>
      <c r="I7" s="121" t="s">
        <v>0</v>
      </c>
      <c r="J7" s="124" t="s">
        <v>38</v>
      </c>
      <c r="K7" s="35"/>
      <c r="L7" s="35"/>
      <c r="M7" s="35"/>
      <c r="N7" s="35"/>
      <c r="O7" s="35"/>
    </row>
    <row r="8" spans="2:15" ht="34.5" customHeight="1" x14ac:dyDescent="0.3">
      <c r="B8" s="125">
        <v>4</v>
      </c>
      <c r="C8" s="121" t="s">
        <v>139</v>
      </c>
      <c r="D8" s="121" t="s">
        <v>146</v>
      </c>
      <c r="E8" s="203" t="s">
        <v>147</v>
      </c>
      <c r="F8" s="128" t="s">
        <v>148</v>
      </c>
      <c r="G8" s="201">
        <v>4</v>
      </c>
      <c r="H8" s="202">
        <v>119600</v>
      </c>
      <c r="I8" s="121" t="s">
        <v>0</v>
      </c>
      <c r="J8" s="124" t="s">
        <v>38</v>
      </c>
      <c r="K8" s="35"/>
      <c r="L8" s="35"/>
      <c r="M8" s="35"/>
      <c r="N8" s="35"/>
      <c r="O8" s="35"/>
    </row>
    <row r="9" spans="2:15" ht="34.5" hidden="1" customHeight="1" x14ac:dyDescent="0.3">
      <c r="B9" s="125"/>
      <c r="C9" s="121"/>
      <c r="D9" s="121"/>
      <c r="E9" s="201"/>
      <c r="F9" s="128"/>
      <c r="G9" s="201"/>
      <c r="H9" s="202"/>
      <c r="I9" s="121"/>
      <c r="J9" s="124"/>
      <c r="K9" s="35"/>
      <c r="L9" s="35"/>
      <c r="M9" s="35"/>
      <c r="N9" s="35"/>
      <c r="O9" s="35"/>
    </row>
    <row r="10" spans="2:15" ht="34.5" hidden="1" customHeight="1" x14ac:dyDescent="0.3">
      <c r="B10" s="125"/>
      <c r="C10" s="121"/>
      <c r="D10" s="121"/>
      <c r="E10" s="201"/>
      <c r="F10" s="128"/>
      <c r="G10" s="201"/>
      <c r="H10" s="202"/>
      <c r="I10" s="121"/>
      <c r="J10" s="124"/>
      <c r="K10" s="35"/>
      <c r="L10" s="35"/>
      <c r="M10" s="35"/>
      <c r="N10" s="35"/>
      <c r="O10" s="35"/>
    </row>
    <row r="11" spans="2:15" ht="34.5" hidden="1" customHeight="1" x14ac:dyDescent="0.3">
      <c r="B11" s="125"/>
      <c r="C11" s="121"/>
      <c r="D11" s="121"/>
      <c r="E11" s="201"/>
      <c r="F11" s="128"/>
      <c r="G11" s="201"/>
      <c r="H11" s="202"/>
      <c r="I11" s="121"/>
      <c r="J11" s="124"/>
      <c r="K11" s="35"/>
      <c r="L11" s="35"/>
      <c r="M11" s="35"/>
      <c r="N11" s="35"/>
      <c r="O11" s="35"/>
    </row>
    <row r="12" spans="2:15" ht="34.5" hidden="1" customHeight="1" x14ac:dyDescent="0.3">
      <c r="B12" s="125"/>
      <c r="C12" s="121"/>
      <c r="D12" s="121"/>
      <c r="E12" s="126"/>
      <c r="F12" s="128"/>
      <c r="G12" s="126"/>
      <c r="H12" s="127"/>
      <c r="I12" s="121"/>
      <c r="J12" s="124"/>
      <c r="K12" s="35"/>
      <c r="L12" s="35"/>
      <c r="M12" s="35"/>
      <c r="N12" s="35"/>
      <c r="O12" s="35"/>
    </row>
    <row r="13" spans="2:15" ht="34.5" hidden="1" customHeight="1" x14ac:dyDescent="0.3">
      <c r="B13" s="125"/>
      <c r="C13" s="126"/>
      <c r="D13" s="121"/>
      <c r="E13" s="126"/>
      <c r="F13" s="128"/>
      <c r="G13" s="126"/>
      <c r="H13" s="127"/>
      <c r="I13" s="121"/>
      <c r="J13" s="124"/>
      <c r="K13" s="35"/>
      <c r="L13" s="35"/>
      <c r="M13" s="35"/>
      <c r="N13" s="35"/>
      <c r="O13" s="35"/>
    </row>
    <row r="14" spans="2:15" ht="34.5" hidden="1" customHeight="1" x14ac:dyDescent="0.3">
      <c r="B14" s="125"/>
      <c r="C14" s="126"/>
      <c r="D14" s="121"/>
      <c r="E14" s="126"/>
      <c r="F14" s="129"/>
      <c r="G14" s="126"/>
      <c r="H14" s="127"/>
      <c r="I14" s="121"/>
      <c r="J14" s="124"/>
      <c r="K14" s="35"/>
      <c r="L14" s="35"/>
      <c r="M14" s="35"/>
      <c r="N14" s="35"/>
      <c r="O14" s="35"/>
    </row>
    <row r="15" spans="2:15" ht="34.5" customHeight="1" thickBot="1" x14ac:dyDescent="0.35">
      <c r="B15" s="213" t="s">
        <v>49</v>
      </c>
      <c r="C15" s="214"/>
      <c r="D15" s="214"/>
      <c r="E15" s="214"/>
      <c r="F15" s="215"/>
      <c r="G15" s="106">
        <f>SUM(G5:G14)</f>
        <v>15</v>
      </c>
      <c r="H15" s="107">
        <f>SUM(H5:H14)</f>
        <v>252200</v>
      </c>
      <c r="I15" s="108"/>
      <c r="J15" s="109"/>
      <c r="K15" s="35"/>
      <c r="L15" s="35"/>
      <c r="M15" s="35"/>
      <c r="N15" s="35"/>
      <c r="O15" s="35"/>
    </row>
    <row r="16" spans="2:15" ht="34.5" customHeight="1" x14ac:dyDescent="0.3">
      <c r="J16"/>
    </row>
    <row r="17" spans="2:15" ht="34.5" customHeight="1" x14ac:dyDescent="0.3"/>
    <row r="18" spans="2:15" ht="34.5" customHeight="1" x14ac:dyDescent="0.3"/>
    <row r="19" spans="2:15" ht="34.5" customHeight="1" x14ac:dyDescent="0.3"/>
    <row r="20" spans="2:15" ht="34.5" customHeight="1" x14ac:dyDescent="0.3"/>
    <row r="21" spans="2:15" ht="34.5" customHeight="1" x14ac:dyDescent="0.3"/>
    <row r="22" spans="2:15" ht="34.5" customHeight="1" x14ac:dyDescent="0.3"/>
    <row r="23" spans="2:15" ht="34.5" customHeight="1" x14ac:dyDescent="0.3"/>
    <row r="24" spans="2:15" s="39" customFormat="1" ht="34.5" customHeight="1" x14ac:dyDescent="0.3">
      <c r="B24"/>
      <c r="C24"/>
      <c r="D24" s="1"/>
      <c r="E24"/>
      <c r="F24"/>
      <c r="G24"/>
      <c r="H24"/>
      <c r="I24"/>
      <c r="J24" s="1"/>
      <c r="K24"/>
      <c r="L24"/>
      <c r="M24"/>
      <c r="N24"/>
      <c r="O24"/>
    </row>
    <row r="25" spans="2:15" s="39" customFormat="1" ht="34.5" customHeight="1" x14ac:dyDescent="0.3">
      <c r="B25"/>
      <c r="C25"/>
      <c r="D25" s="1"/>
      <c r="E25"/>
      <c r="F25"/>
      <c r="G25"/>
      <c r="H25"/>
      <c r="I25"/>
      <c r="J25" s="1"/>
      <c r="K25"/>
      <c r="L25"/>
      <c r="M25"/>
      <c r="N25"/>
      <c r="O25"/>
    </row>
    <row r="26" spans="2:15" s="39" customFormat="1" ht="34.5" customHeight="1" x14ac:dyDescent="0.3">
      <c r="B26"/>
      <c r="C26"/>
      <c r="D26" s="1"/>
      <c r="E26"/>
      <c r="F26"/>
      <c r="G26"/>
      <c r="H26"/>
      <c r="I26"/>
      <c r="J26" s="1"/>
      <c r="K26"/>
      <c r="L26"/>
      <c r="M26"/>
      <c r="N26"/>
      <c r="O26"/>
    </row>
    <row r="27" spans="2:15" s="39" customFormat="1" ht="34.5" customHeight="1" x14ac:dyDescent="0.3">
      <c r="B27"/>
      <c r="C27"/>
      <c r="D27" s="1"/>
      <c r="E27"/>
      <c r="F27"/>
      <c r="G27"/>
      <c r="H27"/>
      <c r="I27"/>
      <c r="J27" s="1"/>
      <c r="K27"/>
      <c r="L27"/>
      <c r="M27"/>
      <c r="N27"/>
      <c r="O27"/>
    </row>
    <row r="28" spans="2:15" ht="34.5" customHeight="1" x14ac:dyDescent="0.3"/>
    <row r="29" spans="2:15" ht="34.5" customHeight="1" x14ac:dyDescent="0.3"/>
    <row r="30" spans="2:15" ht="34.5" customHeight="1" x14ac:dyDescent="0.3"/>
    <row r="31" spans="2:15" ht="34.5" customHeight="1" x14ac:dyDescent="0.3"/>
    <row r="32" spans="2:15" ht="34.5" customHeight="1" x14ac:dyDescent="0.3"/>
    <row r="33" spans="2:15" ht="34.5" customHeight="1" x14ac:dyDescent="0.3"/>
    <row r="34" spans="2:15" ht="34.5" customHeight="1" x14ac:dyDescent="0.3"/>
    <row r="35" spans="2:15" ht="34.5" customHeight="1" x14ac:dyDescent="0.3"/>
    <row r="36" spans="2:15" ht="34.5" customHeight="1" x14ac:dyDescent="0.3"/>
    <row r="37" spans="2:15" ht="34.5" customHeight="1" x14ac:dyDescent="0.3"/>
    <row r="38" spans="2:15" s="39" customFormat="1" ht="34.5" customHeight="1" x14ac:dyDescent="0.3">
      <c r="B38"/>
      <c r="C38"/>
      <c r="D38" s="1"/>
      <c r="E38"/>
      <c r="F38"/>
      <c r="G38"/>
      <c r="H38"/>
      <c r="I38"/>
      <c r="J38" s="1"/>
      <c r="K38"/>
      <c r="L38"/>
      <c r="M38"/>
      <c r="N38"/>
      <c r="O38"/>
    </row>
    <row r="39" spans="2:15" s="39" customFormat="1" ht="34.5" customHeight="1" x14ac:dyDescent="0.3">
      <c r="B39"/>
      <c r="C39"/>
      <c r="D39"/>
      <c r="E39"/>
      <c r="F39"/>
      <c r="G39"/>
      <c r="H39"/>
      <c r="I39"/>
      <c r="J39"/>
      <c r="K39"/>
      <c r="L39"/>
      <c r="M39"/>
      <c r="N39"/>
      <c r="O39"/>
    </row>
    <row r="40" spans="2:15" s="39" customFormat="1" ht="34.5" customHeight="1" x14ac:dyDescent="0.3">
      <c r="B40"/>
      <c r="C40"/>
      <c r="D40"/>
      <c r="E40"/>
      <c r="F40"/>
      <c r="G40"/>
      <c r="H40"/>
      <c r="I40"/>
      <c r="J40"/>
      <c r="K40"/>
      <c r="L40"/>
      <c r="M40"/>
      <c r="N40"/>
      <c r="O40"/>
    </row>
    <row r="41" spans="2:15" ht="12" customHeight="1" x14ac:dyDescent="0.3">
      <c r="D41"/>
      <c r="J41"/>
    </row>
    <row r="42" spans="2:15" x14ac:dyDescent="0.3">
      <c r="D42"/>
      <c r="J42"/>
    </row>
    <row r="43" spans="2:15" x14ac:dyDescent="0.3">
      <c r="D43"/>
      <c r="J43"/>
    </row>
    <row r="47" spans="2:15" ht="20.100000000000001" customHeight="1" x14ac:dyDescent="0.3"/>
    <row r="48" spans="2:15" ht="20.100000000000001" customHeight="1" x14ac:dyDescent="0.3"/>
    <row r="49" ht="20.100000000000001" customHeight="1" x14ac:dyDescent="0.3"/>
    <row r="50" ht="20.100000000000001" customHeight="1" x14ac:dyDescent="0.3"/>
    <row r="51" ht="20.100000000000001" customHeight="1" x14ac:dyDescent="0.3"/>
    <row r="52" ht="20.100000000000001" customHeight="1" x14ac:dyDescent="0.3"/>
    <row r="53" ht="20.100000000000001" customHeight="1" x14ac:dyDescent="0.3"/>
    <row r="54" ht="20.100000000000001" customHeight="1" x14ac:dyDescent="0.3"/>
    <row r="55" ht="20.100000000000001" customHeight="1" x14ac:dyDescent="0.3"/>
    <row r="56" ht="20.100000000000001" customHeight="1" x14ac:dyDescent="0.3"/>
    <row r="57" ht="20.100000000000001" customHeight="1" x14ac:dyDescent="0.3"/>
    <row r="58" ht="20.100000000000001" customHeight="1" x14ac:dyDescent="0.3"/>
    <row r="59" ht="20.100000000000001" customHeight="1" x14ac:dyDescent="0.3"/>
    <row r="60" ht="20.100000000000001" customHeight="1" x14ac:dyDescent="0.3"/>
    <row r="61" ht="20.100000000000001" customHeight="1" x14ac:dyDescent="0.3"/>
    <row r="62" ht="20.100000000000001" customHeight="1" x14ac:dyDescent="0.3"/>
    <row r="63" ht="20.100000000000001" customHeight="1" x14ac:dyDescent="0.3"/>
    <row r="64" ht="20.100000000000001" customHeight="1" x14ac:dyDescent="0.3"/>
    <row r="65" spans="10:10" ht="20.100000000000001" customHeight="1" x14ac:dyDescent="0.3"/>
    <row r="66" spans="10:10" ht="20.100000000000001" customHeight="1" x14ac:dyDescent="0.3"/>
    <row r="67" spans="10:10" ht="20.100000000000001" customHeight="1" x14ac:dyDescent="0.3"/>
    <row r="68" spans="10:10" ht="20.100000000000001" customHeight="1" x14ac:dyDescent="0.3"/>
    <row r="69" spans="10:10" ht="20.100000000000001" customHeight="1" x14ac:dyDescent="0.3"/>
    <row r="70" spans="10:10" ht="20.100000000000001" customHeight="1" x14ac:dyDescent="0.3"/>
    <row r="71" spans="10:10" ht="20.100000000000001" customHeight="1" x14ac:dyDescent="0.3"/>
    <row r="72" spans="10:10" ht="20.100000000000001" customHeight="1" x14ac:dyDescent="0.3"/>
    <row r="73" spans="10:10" ht="20.100000000000001" customHeight="1" x14ac:dyDescent="0.3"/>
    <row r="74" spans="10:10" ht="20.100000000000001" customHeight="1" x14ac:dyDescent="0.3"/>
    <row r="75" spans="10:10" ht="20.100000000000001" customHeight="1" x14ac:dyDescent="0.3">
      <c r="J75" s="49"/>
    </row>
    <row r="76" spans="10:10" ht="20.100000000000001" customHeight="1" x14ac:dyDescent="0.3"/>
    <row r="77" spans="10:10" ht="20.100000000000001" customHeight="1" x14ac:dyDescent="0.3"/>
  </sheetData>
  <autoFilter ref="B4:J4" xr:uid="{00000000-0009-0000-0000-000008000000}"/>
  <mergeCells count="2">
    <mergeCell ref="B15:F15"/>
    <mergeCell ref="B2:J2"/>
  </mergeCells>
  <phoneticPr fontId="26" type="noConversion"/>
  <pageMargins left="0.69972223043441772" right="0.69972223043441772" top="0.75" bottom="0.75" header="0.30000001192092896" footer="0.30000001192092896"/>
  <pageSetup paperSize="9" scale="42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tabColor rgb="FF2F5597"/>
  </sheetPr>
  <dimension ref="A1:J19"/>
  <sheetViews>
    <sheetView zoomScaleNormal="100" zoomScaleSheetLayoutView="75" workbookViewId="0">
      <selection activeCell="U19" sqref="U19"/>
    </sheetView>
  </sheetViews>
  <sheetFormatPr defaultColWidth="9" defaultRowHeight="16.5" x14ac:dyDescent="0.3"/>
  <cols>
    <col min="1" max="8" width="9.625" customWidth="1"/>
    <col min="9" max="9" width="9.375" bestFit="1" customWidth="1"/>
  </cols>
  <sheetData>
    <row r="1" spans="1:9" x14ac:dyDescent="0.3">
      <c r="A1" t="s">
        <v>16</v>
      </c>
    </row>
    <row r="2" spans="1:9" x14ac:dyDescent="0.3">
      <c r="A2" s="222" t="s">
        <v>12</v>
      </c>
      <c r="B2" s="13" t="s">
        <v>3</v>
      </c>
      <c r="C2" s="222" t="s">
        <v>4</v>
      </c>
      <c r="D2" s="225"/>
      <c r="E2" s="222"/>
      <c r="F2" s="222"/>
      <c r="G2" s="222"/>
      <c r="H2" s="222"/>
      <c r="I2" s="222"/>
    </row>
    <row r="3" spans="1:9" x14ac:dyDescent="0.3">
      <c r="A3" s="222"/>
      <c r="B3" s="13" t="s">
        <v>2</v>
      </c>
      <c r="C3" s="13" t="s">
        <v>7</v>
      </c>
      <c r="D3" s="25" t="s">
        <v>47</v>
      </c>
      <c r="E3" s="13" t="s">
        <v>48</v>
      </c>
      <c r="F3" s="13" t="s">
        <v>19</v>
      </c>
      <c r="G3" s="13" t="s">
        <v>23</v>
      </c>
      <c r="H3" s="13" t="s">
        <v>22</v>
      </c>
      <c r="I3" s="13" t="s">
        <v>27</v>
      </c>
    </row>
    <row r="4" spans="1:9" x14ac:dyDescent="0.3">
      <c r="A4" s="15">
        <f>SUM(B4:I4)</f>
        <v>2075200</v>
      </c>
      <c r="B4" s="15">
        <f>'(기관운영) 8월 사무국'!H15</f>
        <v>482900</v>
      </c>
      <c r="C4" s="15">
        <f>'(시책추진) 8월 사무국'!H8</f>
        <v>0</v>
      </c>
      <c r="D4" s="26">
        <f>'(시책추진) 8월 활동센터'!H10</f>
        <v>357700</v>
      </c>
      <c r="E4" s="37">
        <f>'(시책추진) 8월 교하'!H11</f>
        <v>218300</v>
      </c>
      <c r="F4" s="16">
        <f>'(시책추진) 8월 금촌'!H11</f>
        <v>180400</v>
      </c>
      <c r="G4" s="16">
        <f>'(시책추진) 8월 운정센터'!H11</f>
        <v>229700</v>
      </c>
      <c r="H4" s="15">
        <f>'(시책추진) 8월 상담'!H15</f>
        <v>252200</v>
      </c>
      <c r="I4" s="14">
        <f>'(시책추진) 8월 수련관'!H12</f>
        <v>354000</v>
      </c>
    </row>
    <row r="5" spans="1:9" x14ac:dyDescent="0.3">
      <c r="A5" t="s">
        <v>1</v>
      </c>
    </row>
    <row r="6" spans="1:9" x14ac:dyDescent="0.3">
      <c r="A6" s="223" t="s">
        <v>12</v>
      </c>
      <c r="B6" s="22" t="s">
        <v>3</v>
      </c>
      <c r="C6" s="225" t="s">
        <v>4</v>
      </c>
      <c r="D6" s="225"/>
      <c r="E6" s="225"/>
      <c r="F6" s="225"/>
      <c r="G6" s="225"/>
      <c r="H6" s="225"/>
      <c r="I6" s="225"/>
    </row>
    <row r="7" spans="1:9" x14ac:dyDescent="0.3">
      <c r="A7" s="224"/>
      <c r="B7" s="22" t="s">
        <v>2</v>
      </c>
      <c r="C7" s="25" t="s">
        <v>7</v>
      </c>
      <c r="D7" s="25" t="s">
        <v>47</v>
      </c>
      <c r="E7" s="25" t="s">
        <v>17</v>
      </c>
      <c r="F7" s="25" t="s">
        <v>19</v>
      </c>
      <c r="G7" s="25" t="s">
        <v>23</v>
      </c>
      <c r="H7" s="25" t="s">
        <v>22</v>
      </c>
      <c r="I7" s="25" t="s">
        <v>27</v>
      </c>
    </row>
    <row r="8" spans="1:9" x14ac:dyDescent="0.3">
      <c r="A8" s="10">
        <f>SUM(B8:I8)</f>
        <v>180</v>
      </c>
      <c r="B8" s="24">
        <f>'(기관운영) 8월 사무국'!G15</f>
        <v>41</v>
      </c>
      <c r="C8" s="26">
        <f>'(시책추진) 8월 사무국'!G8</f>
        <v>0</v>
      </c>
      <c r="D8" s="26">
        <f>'(시책추진) 8월 활동센터'!G10</f>
        <v>50</v>
      </c>
      <c r="E8" s="26">
        <f>'(시책추진) 8월 교하'!G11</f>
        <v>12</v>
      </c>
      <c r="F8" s="27">
        <f>'(시책추진) 8월 금촌'!G11</f>
        <v>15</v>
      </c>
      <c r="G8" s="27">
        <f>'(시책추진) 8월 운정센터'!G11</f>
        <v>13</v>
      </c>
      <c r="H8" s="26">
        <f>'(시책추진) 8월 상담'!G15</f>
        <v>15</v>
      </c>
      <c r="I8" s="23">
        <f>'(시책추진) 8월 수련관'!G12</f>
        <v>34</v>
      </c>
    </row>
    <row r="19" spans="10:10" x14ac:dyDescent="0.3">
      <c r="J19" s="12"/>
    </row>
  </sheetData>
  <mergeCells count="4">
    <mergeCell ref="A2:A3"/>
    <mergeCell ref="A6:A7"/>
    <mergeCell ref="C2:I2"/>
    <mergeCell ref="C6:I6"/>
  </mergeCells>
  <phoneticPr fontId="25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1449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8</vt:i4>
      </vt:variant>
    </vt:vector>
  </HeadingPairs>
  <TitlesOfParts>
    <vt:vector size="18" baseType="lpstr">
      <vt:lpstr>25년 집행 총괄표(업추비)</vt:lpstr>
      <vt:lpstr>(기관운영) 8월 사무국</vt:lpstr>
      <vt:lpstr>(시책추진) 8월 사무국</vt:lpstr>
      <vt:lpstr>(시책추진) 8월 수련관</vt:lpstr>
      <vt:lpstr>(시책추진) 8월 운정센터</vt:lpstr>
      <vt:lpstr>(시책추진) 8월 활동센터</vt:lpstr>
      <vt:lpstr>(시책추진) 8월 교하</vt:lpstr>
      <vt:lpstr>(시책추진) 8월 금촌</vt:lpstr>
      <vt:lpstr>(시책추진) 8월 상담</vt:lpstr>
      <vt:lpstr>계산</vt:lpstr>
      <vt:lpstr>'(기관운영) 8월 사무국'!Print_Area</vt:lpstr>
      <vt:lpstr>'(시책추진) 8월 교하'!Print_Area</vt:lpstr>
      <vt:lpstr>'(시책추진) 8월 금촌'!Print_Area</vt:lpstr>
      <vt:lpstr>'(시책추진) 8월 사무국'!Print_Area</vt:lpstr>
      <vt:lpstr>'(시책추진) 8월 상담'!Print_Area</vt:lpstr>
      <vt:lpstr>'(시책추진) 8월 수련관'!Print_Area</vt:lpstr>
      <vt:lpstr>'(시책추진) 8월 운정센터'!Print_Area</vt:lpstr>
      <vt:lpstr>'(시책추진) 8월 활동센터'!Print_Area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황준상</dc:creator>
  <cp:lastModifiedBy>정책7</cp:lastModifiedBy>
  <cp:revision>83</cp:revision>
  <cp:lastPrinted>2025-04-16T08:42:59Z</cp:lastPrinted>
  <dcterms:created xsi:type="dcterms:W3CDTF">2023-02-14T00:03:45Z</dcterms:created>
  <dcterms:modified xsi:type="dcterms:W3CDTF">2025-09-12T07:55:50Z</dcterms:modified>
  <cp:version>1100.0100.01</cp:version>
</cp:coreProperties>
</file>